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15" i="1"/>
  <c r="I45"/>
  <c r="I40"/>
  <c r="I32" s="1"/>
  <c r="I61" s="1"/>
  <c r="I156"/>
  <c r="I146"/>
  <c r="I150" s="1"/>
  <c r="I158" s="1"/>
  <c r="I181" s="1"/>
  <c r="I145"/>
  <c r="I106"/>
  <c r="I92" s="1"/>
  <c r="I122" s="1"/>
  <c r="I118"/>
  <c r="I77"/>
  <c r="I57"/>
  <c r="I15"/>
  <c r="I187"/>
  <c r="I180"/>
  <c r="I154"/>
</calcChain>
</file>

<file path=xl/sharedStrings.xml><?xml version="1.0" encoding="utf-8"?>
<sst xmlns="http://schemas.openxmlformats.org/spreadsheetml/2006/main" count="230" uniqueCount="200">
  <si>
    <t>FÜREDHŐ KFT</t>
  </si>
  <si>
    <t>MÉRLEG "A" változat-Eszközök (aktívák)</t>
  </si>
  <si>
    <t>Sor-szám</t>
  </si>
  <si>
    <t xml:space="preserve">    A tétel megnevezése</t>
  </si>
  <si>
    <t>Előző év</t>
  </si>
  <si>
    <t>Előző évek módosításai</t>
  </si>
  <si>
    <t>Tárgyév</t>
  </si>
  <si>
    <t>a</t>
  </si>
  <si>
    <t>b</t>
  </si>
  <si>
    <t>c</t>
  </si>
  <si>
    <t>d</t>
  </si>
  <si>
    <t>e</t>
  </si>
  <si>
    <t xml:space="preserve">A. Befektetett eszközök </t>
  </si>
  <si>
    <t>(2.+10.+18.)</t>
  </si>
  <si>
    <t xml:space="preserve">  I. IMMATERIÁLIS JAVAK </t>
  </si>
  <si>
    <t>(3.-9.)</t>
  </si>
  <si>
    <t>1. Alapítás-átszervezés aktivált értéke</t>
  </si>
  <si>
    <t>2. Kísérleti fejlesztés aktivált értéke</t>
  </si>
  <si>
    <t>3. Vagyoni értékű jogok</t>
  </si>
  <si>
    <t>4. Szellemi termékek</t>
  </si>
  <si>
    <t>5. Üzleti vagy cégérték</t>
  </si>
  <si>
    <t>6. Imateriális javakra adott előlegek</t>
  </si>
  <si>
    <t>7. Immateriális javak értékhelyesbítése</t>
  </si>
  <si>
    <t xml:space="preserve">  II. TÁRGYI ESZKÖZÖK </t>
  </si>
  <si>
    <t>(11.-17.)</t>
  </si>
  <si>
    <t>1. Ingatlanok és a kapcsolódó vagyoni értékű jogok</t>
  </si>
  <si>
    <t>2. Műszaki berendezések, gépek, járművek</t>
  </si>
  <si>
    <t>3. Egyéb berendezések, gépek, járművek</t>
  </si>
  <si>
    <t>4. Tenyészállatok</t>
  </si>
  <si>
    <t>5. Beruházások, felújítások</t>
  </si>
  <si>
    <t>6. Beruházásokra adott előlegek</t>
  </si>
  <si>
    <t>7. Tárgyi eszközök értékhelyesbítése</t>
  </si>
  <si>
    <t xml:space="preserve">  III. BEFEKTETETT PÉNZÜGYI ESZKÖZÖK </t>
  </si>
  <si>
    <t>(19.-26.)</t>
  </si>
  <si>
    <t>1. Tartós részesedés kapcsolt vállalkozásban</t>
  </si>
  <si>
    <t>2. Tartósan adott kölcsön kapcsolt vállalkozásban</t>
  </si>
  <si>
    <t>3. Egyéb tartós részesedés</t>
  </si>
  <si>
    <t>4. Tartósan adott kölcsön egyéb részesedési viszonyban lévő vállalkozásban</t>
  </si>
  <si>
    <t>5. Egyéb tartósan adott kölcsön</t>
  </si>
  <si>
    <t>6. Tartós hitelviszonyt megtestesítő értékpapír</t>
  </si>
  <si>
    <t>7. Befektetett pénzügyi eszközök értékhelyesbítése</t>
  </si>
  <si>
    <t>8. Befektetett pénzügyi eszközök értékelési különbözete</t>
  </si>
  <si>
    <t xml:space="preserve">B. Forgóeszközök </t>
  </si>
  <si>
    <t>(28.+35.+42.+48.)</t>
  </si>
  <si>
    <t xml:space="preserve">  I. KÉSZLETEK </t>
  </si>
  <si>
    <t>(29.-34.)</t>
  </si>
  <si>
    <t>1. Anyagok</t>
  </si>
  <si>
    <t>2. Befejezetlen termelés és félkész termékek</t>
  </si>
  <si>
    <t>3. Növendék-, hízó-, és egyéb állatok</t>
  </si>
  <si>
    <t>4. Késztermékek</t>
  </si>
  <si>
    <t>5. Áruk</t>
  </si>
  <si>
    <t>6. Készletekre adott előlegek</t>
  </si>
  <si>
    <t xml:space="preserve">  II. KÖVETELÉSEK </t>
  </si>
  <si>
    <t>(36.-41.)</t>
  </si>
  <si>
    <t>1. Követelések áruszállításból és szolgáltatásból</t>
  </si>
  <si>
    <t>2. Követelések kapcsolt vállalkozással szemben</t>
  </si>
  <si>
    <t>3. Követelések egyéb részesedési viszonyban lévő vállalkozással szemben</t>
  </si>
  <si>
    <t>4.Váltókövetelések</t>
  </si>
  <si>
    <t>5. Egyéb követelések</t>
  </si>
  <si>
    <t>6. Követelések értékelési különbözete</t>
  </si>
  <si>
    <t>7. Származékos ügyletek pozitív értékelési különbözete</t>
  </si>
  <si>
    <t xml:space="preserve">  III. ÉRTÉKPAPÍROK </t>
  </si>
  <si>
    <t>(43.-47.)</t>
  </si>
  <si>
    <t>1. Részesedés kapcsolt vállalkozásban</t>
  </si>
  <si>
    <t>2. Egyéb részesedés</t>
  </si>
  <si>
    <t>3. Saját részvények, üzletrészek</t>
  </si>
  <si>
    <t>4. Forgatási célú, hitelviszonyt megtestesítő értékpapírok</t>
  </si>
  <si>
    <t>5. Értékpapírok értékelési különbözete</t>
  </si>
  <si>
    <t xml:space="preserve">  IV. PÉNZESZKÖZÖK </t>
  </si>
  <si>
    <t>(49.-50.)</t>
  </si>
  <si>
    <t>1. Pénztár, csekkek</t>
  </si>
  <si>
    <t>2. Bankbetétek</t>
  </si>
  <si>
    <t>C. Aktív időbeli elhatárolások</t>
  </si>
  <si>
    <t>1. Bevételek aktív időbeli elhatátolása</t>
  </si>
  <si>
    <t>2. Költségek, ráfordítások aktív időbeli elhatárolása</t>
  </si>
  <si>
    <t>3. Halasztott ráfordítások</t>
  </si>
  <si>
    <t xml:space="preserve">ESZKÖZÖK (AKTÍVÁK) ÖSSZESEN </t>
  </si>
  <si>
    <t>(1.+27.+51.)</t>
  </si>
  <si>
    <t xml:space="preserve">P. H.       </t>
  </si>
  <si>
    <t xml:space="preserve">   A vállalkozás vezetője</t>
  </si>
  <si>
    <t>11856070-3530-113-19</t>
  </si>
  <si>
    <t>Statisztikai számjel</t>
  </si>
  <si>
    <t>19-09-504963</t>
  </si>
  <si>
    <t>Cégjegyzék száma</t>
  </si>
  <si>
    <r>
      <t xml:space="preserve">MÉRLEG "A" változat-Források </t>
    </r>
    <r>
      <rPr>
        <sz val="8"/>
        <rFont val="Comic Sans MS"/>
        <family val="4"/>
        <charset val="238"/>
      </rPr>
      <t>(passzívák)</t>
    </r>
  </si>
  <si>
    <t>adatok E Ft-ban</t>
  </si>
  <si>
    <t xml:space="preserve">       c</t>
  </si>
  <si>
    <t xml:space="preserve">D. Saját tőke </t>
  </si>
  <si>
    <t>(16.+20.+21.+22.+25.)</t>
  </si>
  <si>
    <t xml:space="preserve">  I. JEGYZETT TŐKE</t>
  </si>
  <si>
    <t xml:space="preserve">   ebből: a) visszavásár. tulajdonosi részesedés névértéken</t>
  </si>
  <si>
    <t xml:space="preserve">  II. JEGYZETT, DE MÉG BE NEM FIZETETT TŐKE</t>
  </si>
  <si>
    <t>(-)</t>
  </si>
  <si>
    <t xml:space="preserve">  III. TŐKETARTALÉK</t>
  </si>
  <si>
    <t xml:space="preserve">  IV. EREDMÉNYTARTALÉK</t>
  </si>
  <si>
    <t xml:space="preserve"> V. LEKÖTÖTT TARTALÉK</t>
  </si>
  <si>
    <t xml:space="preserve"> VI. ÉRTÉKELÉSI TARTALÉK</t>
  </si>
  <si>
    <t>1. Értékhelyesbítés értékelési tartaléka</t>
  </si>
  <si>
    <t>2. Valós értékelés értékelési tartaléka</t>
  </si>
  <si>
    <t>VII. MÉRLEG SZERINTI EREDMÉNY</t>
  </si>
  <si>
    <t xml:space="preserve">E. Céltartalékok </t>
  </si>
  <si>
    <t>(27.+28.+29.)</t>
  </si>
  <si>
    <t>1. Céltartalékok várható kötelezettségekre</t>
  </si>
  <si>
    <t>2. Céltartalékok a jövőbeni költségekre</t>
  </si>
  <si>
    <t>3. Egyéb céltartalék</t>
  </si>
  <si>
    <t>F. Kötelezettségek</t>
  </si>
  <si>
    <t>(31.+35.+44.)</t>
  </si>
  <si>
    <t>I. HÁTRASOROLT KÖTELEZETTSÉGEK</t>
  </si>
  <si>
    <t>1. Hátrasorolt kötelezettségek kapcsolt vállalkozással szemben</t>
  </si>
  <si>
    <t>2. Hátrasorolt kötelezettségek egy.rész.visz. vállalkozással szemben</t>
  </si>
  <si>
    <t>3. Hátrasorolt kötelezettségek egyéb gazdálkodóval szemben</t>
  </si>
  <si>
    <t xml:space="preserve">  II.HOSSZÚ LEJÁRATÚ KÖTELEZETTSÉGEK</t>
  </si>
  <si>
    <t>1. Hosszú lejáratra kapott kölcsönök</t>
  </si>
  <si>
    <t>2. Átváltoztatható kötvények</t>
  </si>
  <si>
    <t>3. Tartozások kötvénykibocsátásból</t>
  </si>
  <si>
    <t>4. Beruházási és fejlesztési hitelek</t>
  </si>
  <si>
    <t>5. Egyéb hosszú lejáratú hitelek</t>
  </si>
  <si>
    <t>6.Tartós kötelezettségek kapcsolt vállalkozással szemben</t>
  </si>
  <si>
    <t>7. Tartós kötelezettségek egyéb részesedési viszonban lévő vállalkozással szemben</t>
  </si>
  <si>
    <t>8. Egyéb hosszú lejáratú kötelezettségek</t>
  </si>
  <si>
    <t xml:space="preserve">  III. RÖVID LEJÁRATÚ KÖTELEZETTSÉGEK</t>
  </si>
  <si>
    <t>1. Rövid lejáratú kölcsönök</t>
  </si>
  <si>
    <t>ebből: az átváltoztatható kötvények</t>
  </si>
  <si>
    <t>2. Rövid lejáratú hitelek</t>
  </si>
  <si>
    <t>3. Vevőktől kapott előlegek</t>
  </si>
  <si>
    <t>4. Kötelezettségek áruszállításból és szolgáltatásból</t>
  </si>
  <si>
    <t>5. Váltótartozások</t>
  </si>
  <si>
    <t>6. Rövid lejáratú kötelezettségek kapcsolt vállalkozással szemben</t>
  </si>
  <si>
    <t>7. Rövid lejáratú kötelezettségek egy.rész.visz.váll.szemben</t>
  </si>
  <si>
    <t>8. Egyéb rövid lejáratú kötelezettségek</t>
  </si>
  <si>
    <t>9. Kötelezettségek értékelési különbözete</t>
  </si>
  <si>
    <t>10. Származékos ügyletek negatív értékelési különbözete</t>
  </si>
  <si>
    <t>G. Passzív időbeli elhatárolások</t>
  </si>
  <si>
    <t>1. Bevételek passzív időbeli elhatárolása</t>
  </si>
  <si>
    <t>2. Költségek, ráfordítások passzív időbeli elhatárolása</t>
  </si>
  <si>
    <t>3. Halasztott bevételek</t>
  </si>
  <si>
    <t xml:space="preserve">FORRÁSOK (PASSZÍVÁK) ÖSSZESEN </t>
  </si>
  <si>
    <t>(15.+26.+30.+56.)</t>
  </si>
  <si>
    <t>P. H.</t>
  </si>
  <si>
    <t xml:space="preserve">      A vállalkozás vezetője</t>
  </si>
  <si>
    <t>"A" EREDMÉNYKIMUTATÁS</t>
  </si>
  <si>
    <t xml:space="preserve">     (összköltség eljárással)</t>
  </si>
  <si>
    <t xml:space="preserve">     A tétel megnevezése</t>
  </si>
  <si>
    <t>01. Belföldi értékesítés nettó árbevétele</t>
  </si>
  <si>
    <t>02. Exportértékesítés nettó árbevétele</t>
  </si>
  <si>
    <t>I.Értékesítés nettó árbevétele</t>
  </si>
  <si>
    <t>03. Saját termelésű készletek állományváltozása</t>
  </si>
  <si>
    <t>04. Saját előállítású eszközök aktivált értéke</t>
  </si>
  <si>
    <t>II. Aktívált saját teljesítmények értéke</t>
  </si>
  <si>
    <t>III. Egyéb bevételek</t>
  </si>
  <si>
    <t>Ebből: visszaírt értékvesztés</t>
  </si>
  <si>
    <t>05. Anyagköltség</t>
  </si>
  <si>
    <t>06. Igénybe vett szolgáltatások értéke</t>
  </si>
  <si>
    <t>07. Egyéb szolgáltatások értéke</t>
  </si>
  <si>
    <t>08. Eladott áruk beszerzési értéke</t>
  </si>
  <si>
    <t>09. Eladott (közvetített) szolgáltatások értéke</t>
  </si>
  <si>
    <t>IV. Anyagjellegű ráfordítások</t>
  </si>
  <si>
    <t>10. Bérköltség</t>
  </si>
  <si>
    <t>11. Személyi jellegű ráfordítások</t>
  </si>
  <si>
    <t>12. Bérjárulékok</t>
  </si>
  <si>
    <t>V. Személyi jellegű ráfordítások</t>
  </si>
  <si>
    <t>VI. Értékcsökkenési leírás</t>
  </si>
  <si>
    <t>Egyéb ráfordítások</t>
  </si>
  <si>
    <t>ebből értékvesztés, terven felüli écs</t>
  </si>
  <si>
    <t xml:space="preserve"> A. ÜZEMI TEVÉKENYSÉG EREDMÉNYE</t>
  </si>
  <si>
    <r>
      <t>I.+II.</t>
    </r>
    <r>
      <rPr>
        <i/>
        <u/>
        <sz val="8"/>
        <rFont val="Comic Sans MS"/>
        <family val="4"/>
        <charset val="238"/>
      </rPr>
      <t>+</t>
    </r>
    <r>
      <rPr>
        <i/>
        <sz val="8"/>
        <rFont val="Comic Sans MS"/>
        <family val="4"/>
        <charset val="238"/>
      </rPr>
      <t>III.-IV.-V.-VI.-VII.)</t>
    </r>
  </si>
  <si>
    <t>13. Kapott (járó) osztalék és részesedés</t>
  </si>
  <si>
    <t>ebből: kapcsolt vállalkozástól kapott</t>
  </si>
  <si>
    <t>14. Részesedések értékesítésének árfolyamnyeresége</t>
  </si>
  <si>
    <t>15. Befektetett pénzügyi  eszközök kamatai, árfolyamnyeresége</t>
  </si>
  <si>
    <t>16. Egyéb kapott (járó) kamatok és kamatjellegű bevételek</t>
  </si>
  <si>
    <t>17. Pénzügyi műveletek egyéb bevételei</t>
  </si>
  <si>
    <t>ebből: értékelési különbözet</t>
  </si>
  <si>
    <t>VIII.Pénzügyi műveletek bevételei</t>
  </si>
  <si>
    <t>18. Befektetett pénzügyi eszközök árfolyamnyeresége</t>
  </si>
  <si>
    <t>ebből: kapcsolt vállalkozásnak adott</t>
  </si>
  <si>
    <t>19. Fizetendő kamatok és kamatjellegű ráfordítások</t>
  </si>
  <si>
    <t>20. Részesedések, értékpapírok, bankbetétek értékvesztése</t>
  </si>
  <si>
    <t>21. Pénzügyi műveletek  egyéb ráfordításai</t>
  </si>
  <si>
    <t>IX.Pénzügyi műveletek ráfordításai</t>
  </si>
  <si>
    <t>B. PÉNZÜGYI MŰVELETEK EREDMÉNYE</t>
  </si>
  <si>
    <t>(VIII.-IX.)</t>
  </si>
  <si>
    <t>C. SZOKÁSOS VÁLLAKOZÁSI EREDMÉNY</t>
  </si>
  <si>
    <r>
      <t>(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A.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B.)</t>
    </r>
  </si>
  <si>
    <t>X. Rendkívüli bevételek</t>
  </si>
  <si>
    <t>XI. Rendkívüli ráfordítások</t>
  </si>
  <si>
    <t>D. RENDKÍVÜLI EREDMÉNY</t>
  </si>
  <si>
    <t>(X.- XI.)</t>
  </si>
  <si>
    <t>E. ADÓZÁS ELŐTTI EREDMÉNY</t>
  </si>
  <si>
    <r>
      <t>(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C.+</t>
    </r>
    <r>
      <rPr>
        <i/>
        <u/>
        <sz val="10"/>
        <rFont val="Comic Sans MS"/>
        <family val="4"/>
        <charset val="238"/>
      </rPr>
      <t>D</t>
    </r>
    <r>
      <rPr>
        <i/>
        <sz val="10"/>
        <rFont val="Comic Sans MS"/>
        <family val="4"/>
        <charset val="238"/>
      </rPr>
      <t>.)</t>
    </r>
  </si>
  <si>
    <t>XII. Adófizetési kötelezettség</t>
  </si>
  <si>
    <t>F. ADÓZOTT EREDMÉNY</t>
  </si>
  <si>
    <r>
      <t>(</t>
    </r>
    <r>
      <rPr>
        <b/>
        <i/>
        <u/>
        <sz val="9"/>
        <rFont val="Comic Sans MS"/>
        <family val="4"/>
        <charset val="238"/>
      </rPr>
      <t>+</t>
    </r>
    <r>
      <rPr>
        <b/>
        <i/>
        <sz val="9"/>
        <rFont val="Comic Sans MS"/>
        <family val="4"/>
        <charset val="238"/>
      </rPr>
      <t>E.- XII.)</t>
    </r>
  </si>
  <si>
    <t>22. Eredménytartalék igénybe vétele osztalékra, részesedésre</t>
  </si>
  <si>
    <t>23. Jóváhagyott osztalék, részesedés</t>
  </si>
  <si>
    <t>G. MÉRLEG SZERINTI EREDMÉNY</t>
  </si>
  <si>
    <r>
      <t>(</t>
    </r>
    <r>
      <rPr>
        <i/>
        <u/>
        <sz val="10"/>
        <rFont val="Comic Sans MS"/>
        <family val="4"/>
        <charset val="238"/>
      </rPr>
      <t>+</t>
    </r>
    <r>
      <rPr>
        <i/>
        <sz val="10"/>
        <rFont val="Comic Sans MS"/>
        <family val="4"/>
        <charset val="238"/>
      </rPr>
      <t>F.-G.)</t>
    </r>
  </si>
  <si>
    <t>2014.01.01-2014.12.31</t>
  </si>
  <si>
    <t>Keltezés: Balatonfüred, 2015.04.28</t>
  </si>
  <si>
    <t>Keltezés: Balatonfüred 2015.04.28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</si>
</sst>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yyyy/\ mmmm\ d\."/>
  </numFmts>
  <fonts count="2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omic Sans MS"/>
      <family val="4"/>
      <charset val="238"/>
    </font>
    <font>
      <sz val="12"/>
      <name val="Comic Sans MS"/>
      <family val="4"/>
      <charset val="238"/>
    </font>
    <font>
      <sz val="10"/>
      <name val="Comic Sans MS"/>
      <family val="4"/>
      <charset val="238"/>
    </font>
    <font>
      <b/>
      <sz val="8.5"/>
      <name val="Comic Sans MS"/>
      <family val="4"/>
      <charset val="238"/>
    </font>
    <font>
      <b/>
      <sz val="10"/>
      <name val="Comic Sans MS"/>
      <family val="4"/>
      <charset val="238"/>
    </font>
    <font>
      <b/>
      <sz val="7"/>
      <name val="Comic Sans MS"/>
      <family val="4"/>
      <charset val="238"/>
    </font>
    <font>
      <sz val="8"/>
      <name val="Comic Sans MS"/>
      <family val="4"/>
      <charset val="238"/>
    </font>
    <font>
      <sz val="9"/>
      <name val="Comic Sans MS"/>
      <family val="4"/>
      <charset val="238"/>
    </font>
    <font>
      <i/>
      <sz val="10"/>
      <name val="Comic Sans MS"/>
      <family val="4"/>
      <charset val="238"/>
    </font>
    <font>
      <i/>
      <sz val="10"/>
      <name val="Arial CE"/>
      <charset val="238"/>
    </font>
    <font>
      <i/>
      <sz val="9"/>
      <name val="Comic Sans MS"/>
      <family val="4"/>
      <charset val="238"/>
    </font>
    <font>
      <b/>
      <sz val="12"/>
      <name val="Comic Sans MS"/>
      <family val="4"/>
      <charset val="238"/>
    </font>
    <font>
      <sz val="10"/>
      <color indexed="8"/>
      <name val="Comic Sans MS"/>
      <family val="4"/>
      <charset val="238"/>
    </font>
    <font>
      <b/>
      <sz val="9"/>
      <name val="Comic Sans MS"/>
      <family val="4"/>
      <charset val="238"/>
    </font>
    <font>
      <b/>
      <i/>
      <sz val="10"/>
      <name val="Comic Sans MS"/>
      <family val="4"/>
      <charset val="238"/>
    </font>
    <font>
      <i/>
      <sz val="8"/>
      <name val="Comic Sans MS"/>
      <family val="4"/>
      <charset val="238"/>
    </font>
    <font>
      <i/>
      <u/>
      <sz val="8"/>
      <name val="Comic Sans MS"/>
      <family val="4"/>
      <charset val="238"/>
    </font>
    <font>
      <b/>
      <i/>
      <sz val="9"/>
      <name val="Comic Sans MS"/>
      <family val="4"/>
      <charset val="238"/>
    </font>
    <font>
      <i/>
      <u/>
      <sz val="10"/>
      <name val="Comic Sans MS"/>
      <family val="4"/>
      <charset val="238"/>
    </font>
    <font>
      <b/>
      <i/>
      <u/>
      <sz val="9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3" fillId="0" borderId="1" xfId="1" applyFont="1" applyBorder="1"/>
    <xf numFmtId="0" fontId="4" fillId="0" borderId="1" xfId="1" applyFont="1" applyBorder="1"/>
    <xf numFmtId="0" fontId="4" fillId="0" borderId="0" xfId="1" applyFont="1" applyBorder="1"/>
    <xf numFmtId="3" fontId="4" fillId="0" borderId="0" xfId="1" applyNumberFormat="1" applyFont="1" applyBorder="1"/>
    <xf numFmtId="164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165" fontId="4" fillId="0" borderId="0" xfId="1" applyNumberFormat="1" applyFont="1" applyBorder="1" applyAlignment="1"/>
    <xf numFmtId="3" fontId="4" fillId="0" borderId="0" xfId="1" applyNumberFormat="1" applyFont="1"/>
    <xf numFmtId="0" fontId="4" fillId="0" borderId="0" xfId="1" applyFont="1" applyBorder="1" applyAlignment="1"/>
    <xf numFmtId="0" fontId="5" fillId="0" borderId="2" xfId="1" applyFont="1" applyBorder="1" applyAlignment="1">
      <alignment wrapText="1"/>
    </xf>
    <xf numFmtId="0" fontId="6" fillId="0" borderId="3" xfId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3" fontId="6" fillId="0" borderId="6" xfId="1" applyNumberFormat="1" applyFont="1" applyFill="1" applyBorder="1"/>
    <xf numFmtId="164" fontId="6" fillId="0" borderId="6" xfId="1" applyNumberFormat="1" applyFont="1" applyFill="1" applyBorder="1" applyAlignment="1">
      <alignment horizontal="right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/>
    </xf>
    <xf numFmtId="3" fontId="10" fillId="0" borderId="6" xfId="1" applyNumberFormat="1" applyFont="1" applyFill="1" applyBorder="1"/>
    <xf numFmtId="164" fontId="10" fillId="0" borderId="6" xfId="1" applyNumberFormat="1" applyFont="1" applyFill="1" applyBorder="1" applyAlignment="1">
      <alignment horizontal="right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3" fontId="4" fillId="0" borderId="8" xfId="1" applyNumberFormat="1" applyFont="1" applyFill="1" applyBorder="1"/>
    <xf numFmtId="164" fontId="4" fillId="0" borderId="8" xfId="1" applyNumberFormat="1" applyFont="1" applyFill="1" applyBorder="1" applyAlignment="1">
      <alignment horizontal="right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3" fontId="4" fillId="0" borderId="9" xfId="1" applyNumberFormat="1" applyFont="1" applyFill="1" applyBorder="1"/>
    <xf numFmtId="164" fontId="4" fillId="0" borderId="9" xfId="1" applyNumberFormat="1" applyFont="1" applyFill="1" applyBorder="1" applyAlignment="1">
      <alignment horizontal="right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3" fontId="4" fillId="0" borderId="11" xfId="1" applyNumberFormat="1" applyFont="1" applyFill="1" applyBorder="1"/>
    <xf numFmtId="164" fontId="4" fillId="0" borderId="11" xfId="1" applyNumberFormat="1" applyFont="1" applyFill="1" applyBorder="1" applyAlignment="1">
      <alignment horizontal="right"/>
    </xf>
    <xf numFmtId="0" fontId="12" fillId="0" borderId="7" xfId="1" applyFont="1" applyFill="1" applyBorder="1" applyAlignment="1">
      <alignment horizontal="left" vertical="center"/>
    </xf>
    <xf numFmtId="3" fontId="10" fillId="0" borderId="13" xfId="1" applyNumberFormat="1" applyFont="1" applyFill="1" applyBorder="1"/>
    <xf numFmtId="0" fontId="4" fillId="0" borderId="2" xfId="1" applyFont="1" applyBorder="1" applyAlignment="1">
      <alignment horizontal="center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3" fontId="4" fillId="0" borderId="2" xfId="1" applyNumberFormat="1" applyFont="1" applyFill="1" applyBorder="1"/>
    <xf numFmtId="0" fontId="4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8" fillId="0" borderId="16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9" fillId="0" borderId="21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9" fillId="0" borderId="22" xfId="1" applyFont="1" applyFill="1" applyBorder="1" applyAlignment="1">
      <alignment horizontal="left" vertical="center"/>
    </xf>
    <xf numFmtId="0" fontId="9" fillId="0" borderId="23" xfId="1" applyFont="1" applyFill="1" applyBorder="1" applyAlignment="1">
      <alignment horizontal="left" vertical="center"/>
    </xf>
    <xf numFmtId="3" fontId="4" fillId="0" borderId="20" xfId="1" applyNumberFormat="1" applyFont="1" applyFill="1" applyBorder="1"/>
    <xf numFmtId="164" fontId="4" fillId="0" borderId="20" xfId="1" applyNumberFormat="1" applyFont="1" applyFill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right"/>
    </xf>
    <xf numFmtId="49" fontId="2" fillId="0" borderId="0" xfId="1" applyNumberFormat="1" applyFont="1" applyBorder="1" applyAlignment="1">
      <alignment horizontal="left"/>
    </xf>
    <xf numFmtId="0" fontId="4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1" xfId="1" applyNumberFormat="1" applyFont="1" applyBorder="1" applyAlignment="1">
      <alignment horizontal="left"/>
    </xf>
    <xf numFmtId="0" fontId="13" fillId="0" borderId="1" xfId="1" applyFont="1" applyBorder="1"/>
    <xf numFmtId="0" fontId="4" fillId="0" borderId="1" xfId="1" applyFont="1" applyFill="1" applyBorder="1"/>
    <xf numFmtId="0" fontId="4" fillId="0" borderId="10" xfId="1" applyFont="1" applyFill="1" applyBorder="1"/>
    <xf numFmtId="0" fontId="4" fillId="0" borderId="12" xfId="1" applyFont="1" applyFill="1" applyBorder="1"/>
    <xf numFmtId="0" fontId="8" fillId="0" borderId="10" xfId="1" applyFont="1" applyFill="1" applyBorder="1" applyAlignment="1">
      <alignment horizontal="left" vertical="center"/>
    </xf>
    <xf numFmtId="3" fontId="14" fillId="0" borderId="9" xfId="1" applyNumberFormat="1" applyFont="1" applyFill="1" applyBorder="1"/>
    <xf numFmtId="0" fontId="4" fillId="0" borderId="24" xfId="1" applyFont="1" applyBorder="1" applyAlignment="1">
      <alignment horizontal="center" vertical="center"/>
    </xf>
    <xf numFmtId="0" fontId="4" fillId="0" borderId="0" xfId="1" applyFont="1" applyFill="1" applyBorder="1"/>
    <xf numFmtId="3" fontId="4" fillId="0" borderId="24" xfId="1" applyNumberFormat="1" applyFont="1" applyFill="1" applyBorder="1"/>
    <xf numFmtId="164" fontId="4" fillId="0" borderId="24" xfId="1" applyNumberFormat="1" applyFont="1" applyFill="1" applyBorder="1" applyAlignment="1">
      <alignment horizontal="right"/>
    </xf>
    <xf numFmtId="0" fontId="10" fillId="0" borderId="7" xfId="1" applyFont="1" applyFill="1" applyBorder="1" applyAlignment="1">
      <alignment horizontal="right"/>
    </xf>
    <xf numFmtId="0" fontId="4" fillId="0" borderId="25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64" fontId="6" fillId="0" borderId="8" xfId="1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 vertical="center"/>
    </xf>
    <xf numFmtId="164" fontId="6" fillId="0" borderId="9" xfId="1" applyNumberFormat="1" applyFont="1" applyFill="1" applyBorder="1" applyAlignment="1">
      <alignment horizontal="right"/>
    </xf>
    <xf numFmtId="0" fontId="4" fillId="0" borderId="18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164" fontId="6" fillId="0" borderId="11" xfId="1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3" fontId="6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vertical="center"/>
    </xf>
    <xf numFmtId="0" fontId="4" fillId="0" borderId="5" xfId="1" applyFont="1" applyFill="1" applyBorder="1" applyAlignment="1">
      <alignment horizontal="right" vertical="center"/>
    </xf>
    <xf numFmtId="3" fontId="6" fillId="0" borderId="5" xfId="1" applyNumberFormat="1" applyFont="1" applyFill="1" applyBorder="1"/>
    <xf numFmtId="164" fontId="6" fillId="0" borderId="5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/>
    </xf>
    <xf numFmtId="3" fontId="4" fillId="0" borderId="0" xfId="1" applyNumberFormat="1" applyFont="1" applyFill="1"/>
    <xf numFmtId="0" fontId="4" fillId="0" borderId="0" xfId="1" applyFont="1" applyFill="1"/>
    <xf numFmtId="3" fontId="8" fillId="0" borderId="0" xfId="1" applyNumberFormat="1" applyFont="1" applyFill="1" applyAlignment="1">
      <alignment horizontal="right"/>
    </xf>
    <xf numFmtId="0" fontId="15" fillId="0" borderId="2" xfId="1" applyFont="1" applyBorder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164" fontId="15" fillId="0" borderId="15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3" fontId="8" fillId="0" borderId="4" xfId="1" applyNumberFormat="1" applyFont="1" applyBorder="1"/>
    <xf numFmtId="164" fontId="8" fillId="0" borderId="27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8" fillId="0" borderId="7" xfId="1" applyFont="1" applyFill="1" applyBorder="1"/>
    <xf numFmtId="0" fontId="4" fillId="0" borderId="28" xfId="1" applyFont="1" applyFill="1" applyBorder="1" applyAlignment="1">
      <alignment horizontal="left" vertical="center"/>
    </xf>
    <xf numFmtId="0" fontId="4" fillId="0" borderId="19" xfId="1" applyFont="1" applyFill="1" applyBorder="1"/>
    <xf numFmtId="0" fontId="4" fillId="0" borderId="7" xfId="1" applyFont="1" applyFill="1" applyBorder="1"/>
    <xf numFmtId="0" fontId="16" fillId="0" borderId="7" xfId="1" applyFont="1" applyFill="1" applyBorder="1" applyAlignment="1">
      <alignment horizontal="left" vertical="center"/>
    </xf>
    <xf numFmtId="0" fontId="10" fillId="0" borderId="7" xfId="1" applyFont="1" applyFill="1" applyBorder="1"/>
    <xf numFmtId="0" fontId="12" fillId="0" borderId="7" xfId="1" applyFont="1" applyFill="1" applyBorder="1" applyAlignment="1">
      <alignment horizontal="right"/>
    </xf>
    <xf numFmtId="164" fontId="16" fillId="0" borderId="6" xfId="1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9" fillId="0" borderId="10" xfId="1" applyFont="1" applyFill="1" applyBorder="1" applyAlignment="1">
      <alignment horizontal="right"/>
    </xf>
    <xf numFmtId="0" fontId="4" fillId="0" borderId="10" xfId="1" applyFont="1" applyFill="1" applyBorder="1" applyAlignment="1">
      <alignment horizontal="right"/>
    </xf>
    <xf numFmtId="0" fontId="9" fillId="0" borderId="12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right"/>
    </xf>
    <xf numFmtId="0" fontId="17" fillId="0" borderId="7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right"/>
    </xf>
    <xf numFmtId="0" fontId="8" fillId="0" borderId="12" xfId="1" applyFont="1" applyFill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3" fontId="6" fillId="0" borderId="6" xfId="1" applyNumberFormat="1" applyFont="1" applyBorder="1"/>
    <xf numFmtId="164" fontId="6" fillId="0" borderId="6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 vertical="center"/>
    </xf>
    <xf numFmtId="3" fontId="6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3" fontId="4" fillId="0" borderId="5" xfId="1" applyNumberFormat="1" applyFont="1" applyBorder="1"/>
    <xf numFmtId="164" fontId="4" fillId="0" borderId="5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 vertical="center" wrapText="1"/>
    </xf>
    <xf numFmtId="3" fontId="8" fillId="0" borderId="2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right" vertical="center"/>
    </xf>
    <xf numFmtId="164" fontId="4" fillId="0" borderId="25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horizontal="right" vertical="center"/>
    </xf>
    <xf numFmtId="0" fontId="4" fillId="0" borderId="22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3" fontId="4" fillId="0" borderId="20" xfId="1" applyNumberFormat="1" applyFont="1" applyBorder="1" applyAlignment="1">
      <alignment horizontal="right" vertical="center"/>
    </xf>
    <xf numFmtId="164" fontId="4" fillId="0" borderId="21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left" vertical="center"/>
    </xf>
    <xf numFmtId="3" fontId="4" fillId="0" borderId="6" xfId="1" applyNumberFormat="1" applyFont="1" applyBorder="1"/>
    <xf numFmtId="164" fontId="6" fillId="0" borderId="26" xfId="1" applyNumberFormat="1" applyFont="1" applyBorder="1" applyAlignment="1">
      <alignment horizontal="right"/>
    </xf>
    <xf numFmtId="3" fontId="14" fillId="0" borderId="6" xfId="1" applyNumberFormat="1" applyFont="1" applyBorder="1"/>
    <xf numFmtId="0" fontId="9" fillId="0" borderId="1" xfId="1" applyFont="1" applyBorder="1" applyAlignment="1">
      <alignment horizontal="left" vertical="center"/>
    </xf>
    <xf numFmtId="3" fontId="4" fillId="0" borderId="8" xfId="1" applyNumberFormat="1" applyFont="1" applyBorder="1"/>
    <xf numFmtId="164" fontId="4" fillId="0" borderId="25" xfId="1" applyNumberFormat="1" applyFont="1" applyBorder="1" applyAlignment="1">
      <alignment horizontal="right"/>
    </xf>
    <xf numFmtId="0" fontId="9" fillId="0" borderId="22" xfId="1" applyFont="1" applyBorder="1" applyAlignment="1">
      <alignment horizontal="left" vertical="center"/>
    </xf>
    <xf numFmtId="3" fontId="4" fillId="0" borderId="20" xfId="1" applyNumberFormat="1" applyFont="1" applyBorder="1"/>
    <xf numFmtId="164" fontId="4" fillId="0" borderId="21" xfId="1" applyNumberFormat="1" applyFont="1" applyBorder="1" applyAlignment="1">
      <alignment horizontal="right"/>
    </xf>
    <xf numFmtId="0" fontId="4" fillId="0" borderId="7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right"/>
    </xf>
    <xf numFmtId="0" fontId="4" fillId="0" borderId="10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3" fontId="4" fillId="0" borderId="9" xfId="1" applyNumberFormat="1" applyFont="1" applyBorder="1"/>
    <xf numFmtId="164" fontId="4" fillId="0" borderId="16" xfId="1" applyNumberFormat="1" applyFont="1" applyBorder="1" applyAlignment="1">
      <alignment horizontal="right"/>
    </xf>
    <xf numFmtId="0" fontId="4" fillId="0" borderId="7" xfId="1" applyFont="1" applyBorder="1"/>
    <xf numFmtId="0" fontId="4" fillId="0" borderId="3" xfId="1" applyFont="1" applyBorder="1" applyAlignment="1">
      <alignment horizontal="left" vertical="center"/>
    </xf>
    <xf numFmtId="0" fontId="4" fillId="0" borderId="3" xfId="1" applyFont="1" applyBorder="1"/>
    <xf numFmtId="3" fontId="4" fillId="0" borderId="2" xfId="1" applyNumberFormat="1" applyFont="1" applyBorder="1"/>
    <xf numFmtId="164" fontId="4" fillId="0" borderId="14" xfId="1" applyNumberFormat="1" applyFont="1" applyBorder="1" applyAlignment="1">
      <alignment horizontal="right"/>
    </xf>
    <xf numFmtId="0" fontId="4" fillId="0" borderId="10" xfId="1" applyFont="1" applyBorder="1"/>
    <xf numFmtId="0" fontId="4" fillId="0" borderId="22" xfId="1" applyFont="1" applyBorder="1"/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/>
    <xf numFmtId="0" fontId="15" fillId="0" borderId="1" xfId="1" applyFont="1" applyBorder="1" applyAlignment="1">
      <alignment horizontal="left" vertical="center"/>
    </xf>
    <xf numFmtId="164" fontId="6" fillId="0" borderId="25" xfId="1" applyNumberFormat="1" applyFont="1" applyBorder="1" applyAlignment="1">
      <alignment horizontal="right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164" fontId="6" fillId="0" borderId="21" xfId="1" applyNumberFormat="1" applyFont="1" applyBorder="1" applyAlignment="1">
      <alignment horizontal="right"/>
    </xf>
    <xf numFmtId="0" fontId="16" fillId="0" borderId="6" xfId="1" applyFont="1" applyBorder="1" applyAlignment="1">
      <alignment horizontal="center" vertical="center"/>
    </xf>
    <xf numFmtId="0" fontId="16" fillId="2" borderId="7" xfId="1" applyFont="1" applyFill="1" applyBorder="1" applyAlignment="1">
      <alignment horizontal="left" vertical="center"/>
    </xf>
    <xf numFmtId="3" fontId="16" fillId="2" borderId="6" xfId="1" applyNumberFormat="1" applyFont="1" applyFill="1" applyBorder="1"/>
    <xf numFmtId="164" fontId="16" fillId="2" borderId="26" xfId="1" applyNumberFormat="1" applyFont="1" applyFill="1" applyBorder="1" applyAlignment="1">
      <alignment horizontal="right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3" fontId="16" fillId="0" borderId="0" xfId="1" applyNumberFormat="1" applyFont="1" applyFill="1" applyBorder="1"/>
    <xf numFmtId="164" fontId="16" fillId="0" borderId="0" xfId="1" applyNumberFormat="1" applyFont="1" applyFill="1" applyBorder="1" applyAlignment="1">
      <alignment horizontal="right"/>
    </xf>
    <xf numFmtId="0" fontId="16" fillId="0" borderId="5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left" vertical="center"/>
    </xf>
    <xf numFmtId="0" fontId="17" fillId="0" borderId="5" xfId="1" applyFont="1" applyFill="1" applyBorder="1" applyAlignment="1">
      <alignment horizontal="left" vertical="center"/>
    </xf>
    <xf numFmtId="3" fontId="16" fillId="0" borderId="5" xfId="1" applyNumberFormat="1" applyFont="1" applyFill="1" applyBorder="1"/>
    <xf numFmtId="164" fontId="16" fillId="0" borderId="5" xfId="1" applyNumberFormat="1" applyFont="1" applyFill="1" applyBorder="1" applyAlignment="1">
      <alignment horizontal="right"/>
    </xf>
    <xf numFmtId="0" fontId="4" fillId="0" borderId="2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right"/>
    </xf>
    <xf numFmtId="0" fontId="4" fillId="0" borderId="3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164" fontId="4" fillId="0" borderId="9" xfId="1" applyNumberFormat="1" applyFont="1" applyBorder="1" applyAlignment="1">
      <alignment horizontal="right"/>
    </xf>
    <xf numFmtId="0" fontId="4" fillId="0" borderId="16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3" fontId="14" fillId="0" borderId="9" xfId="1" applyNumberFormat="1" applyFont="1" applyBorder="1"/>
    <xf numFmtId="0" fontId="4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164" fontId="4" fillId="0" borderId="20" xfId="1" applyNumberFormat="1" applyFont="1" applyBorder="1" applyAlignment="1">
      <alignment horizontal="right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3" fontId="4" fillId="0" borderId="4" xfId="1" applyNumberFormat="1" applyFont="1" applyBorder="1"/>
    <xf numFmtId="164" fontId="6" fillId="0" borderId="32" xfId="1" applyNumberFormat="1" applyFont="1" applyBorder="1" applyAlignment="1">
      <alignment horizontal="right"/>
    </xf>
    <xf numFmtId="0" fontId="9" fillId="0" borderId="0" xfId="1" applyFont="1" applyBorder="1" applyAlignment="1">
      <alignment horizontal="left" vertical="center"/>
    </xf>
    <xf numFmtId="3" fontId="4" fillId="0" borderId="24" xfId="1" applyNumberFormat="1" applyFont="1" applyBorder="1"/>
    <xf numFmtId="164" fontId="4" fillId="0" borderId="30" xfId="1" applyNumberFormat="1" applyFont="1" applyBorder="1" applyAlignment="1">
      <alignment horizontal="right"/>
    </xf>
    <xf numFmtId="0" fontId="16" fillId="2" borderId="7" xfId="1" applyFont="1" applyFill="1" applyBorder="1"/>
    <xf numFmtId="0" fontId="10" fillId="2" borderId="7" xfId="1" applyFont="1" applyFill="1" applyBorder="1" applyAlignment="1">
      <alignment horizontal="right" vertical="center"/>
    </xf>
    <xf numFmtId="0" fontId="4" fillId="0" borderId="13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right" vertical="center"/>
    </xf>
    <xf numFmtId="0" fontId="6" fillId="0" borderId="24" xfId="1" applyFont="1" applyBorder="1" applyAlignment="1">
      <alignment horizontal="center" vertical="center"/>
    </xf>
    <xf numFmtId="164" fontId="6" fillId="0" borderId="30" xfId="1" applyNumberFormat="1" applyFont="1" applyBorder="1" applyAlignment="1">
      <alignment horizontal="right"/>
    </xf>
    <xf numFmtId="0" fontId="9" fillId="0" borderId="0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9" fillId="0" borderId="12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3" fontId="4" fillId="0" borderId="11" xfId="1" applyNumberFormat="1" applyFont="1" applyBorder="1"/>
    <xf numFmtId="164" fontId="4" fillId="0" borderId="18" xfId="1" applyNumberFormat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3" fontId="0" fillId="0" borderId="0" xfId="0" applyNumberFormat="1"/>
    <xf numFmtId="0" fontId="10" fillId="0" borderId="7" xfId="1" applyFont="1" applyFill="1" applyBorder="1" applyAlignment="1">
      <alignment horizontal="right"/>
    </xf>
    <xf numFmtId="0" fontId="11" fillId="0" borderId="7" xfId="1" applyFont="1" applyBorder="1" applyAlignment="1">
      <alignment horizontal="right"/>
    </xf>
    <xf numFmtId="0" fontId="11" fillId="0" borderId="13" xfId="1" applyFont="1" applyBorder="1" applyAlignment="1">
      <alignment horizontal="right"/>
    </xf>
    <xf numFmtId="0" fontId="4" fillId="0" borderId="12" xfId="1" applyFont="1" applyBorder="1" applyAlignment="1"/>
    <xf numFmtId="165" fontId="4" fillId="0" borderId="0" xfId="1" applyNumberFormat="1" applyFont="1" applyBorder="1" applyAlignment="1"/>
    <xf numFmtId="0" fontId="6" fillId="0" borderId="1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right" vertical="center"/>
    </xf>
    <xf numFmtId="0" fontId="11" fillId="0" borderId="7" xfId="1" applyFont="1" applyBorder="1" applyAlignment="1">
      <alignment horizontal="right" vertical="center"/>
    </xf>
    <xf numFmtId="0" fontId="11" fillId="0" borderId="13" xfId="1" applyFont="1" applyBorder="1" applyAlignment="1">
      <alignment horizontal="right" vertical="center"/>
    </xf>
    <xf numFmtId="0" fontId="9" fillId="0" borderId="7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/>
    </xf>
    <xf numFmtId="0" fontId="9" fillId="0" borderId="7" xfId="1" applyFont="1" applyFill="1" applyBorder="1" applyAlignment="1">
      <alignment horizontal="right"/>
    </xf>
    <xf numFmtId="0" fontId="6" fillId="0" borderId="2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9" fillId="0" borderId="13" xfId="1" applyFont="1" applyFill="1" applyBorder="1" applyAlignment="1">
      <alignment horizontal="right" vertical="center"/>
    </xf>
    <xf numFmtId="0" fontId="6" fillId="0" borderId="2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13" fillId="0" borderId="33" xfId="1" applyFont="1" applyBorder="1"/>
    <xf numFmtId="0" fontId="13" fillId="0" borderId="34" xfId="1" applyFont="1" applyBorder="1"/>
    <xf numFmtId="0" fontId="4" fillId="0" borderId="0" xfId="1" applyFont="1" applyBorder="1" applyAlignment="1"/>
    <xf numFmtId="0" fontId="17" fillId="2" borderId="7" xfId="1" applyFont="1" applyFill="1" applyBorder="1" applyAlignment="1">
      <alignment horizontal="left" vertical="center"/>
    </xf>
    <xf numFmtId="0" fontId="13" fillId="0" borderId="10" xfId="1" applyFont="1" applyBorder="1"/>
    <xf numFmtId="0" fontId="4" fillId="0" borderId="0" xfId="1" applyFont="1" applyFill="1" applyBorder="1" applyAlignment="1"/>
    <xf numFmtId="0" fontId="1" fillId="0" borderId="0" xfId="1" applyAlignment="1"/>
    <xf numFmtId="165" fontId="4" fillId="0" borderId="0" xfId="1" applyNumberFormat="1" applyFont="1" applyFill="1" applyBorder="1" applyAlignment="1"/>
    <xf numFmtId="0" fontId="19" fillId="2" borderId="7" xfId="1" applyFont="1" applyFill="1" applyBorder="1" applyAlignment="1">
      <alignment horizontal="right" vertical="center"/>
    </xf>
    <xf numFmtId="0" fontId="16" fillId="2" borderId="7" xfId="1" applyFont="1" applyFill="1" applyBorder="1" applyAlignment="1">
      <alignment horizontal="right" vertical="center"/>
    </xf>
    <xf numFmtId="0" fontId="16" fillId="2" borderId="13" xfId="1" applyFont="1" applyFill="1" applyBorder="1" applyAlignment="1">
      <alignment horizontal="right" vertical="center"/>
    </xf>
    <xf numFmtId="0" fontId="10" fillId="2" borderId="7" xfId="1" applyFont="1" applyFill="1" applyBorder="1" applyAlignment="1">
      <alignment horizontal="right" vertical="center"/>
    </xf>
    <xf numFmtId="0" fontId="10" fillId="2" borderId="13" xfId="1" applyFont="1" applyFill="1" applyBorder="1" applyAlignment="1">
      <alignment horizontal="right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2"/>
  <sheetViews>
    <sheetView tabSelected="1" topLeftCell="A181" workbookViewId="0">
      <selection activeCell="C194" sqref="C194"/>
    </sheetView>
  </sheetViews>
  <sheetFormatPr defaultRowHeight="15"/>
  <cols>
    <col min="1" max="1" width="19.85546875" customWidth="1"/>
    <col min="2" max="2" width="30.28515625" customWidth="1"/>
    <col min="6" max="6" width="24.28515625" customWidth="1"/>
    <col min="7" max="7" width="9.42578125" bestFit="1" customWidth="1"/>
    <col min="9" max="9" width="9.42578125" bestFit="1" customWidth="1"/>
  </cols>
  <sheetData>
    <row r="1" spans="1:10" ht="21">
      <c r="A1" s="1" t="s">
        <v>0</v>
      </c>
      <c r="B1" s="2"/>
      <c r="C1" s="3"/>
      <c r="D1" s="4"/>
      <c r="E1" s="4"/>
      <c r="F1" s="4"/>
      <c r="G1" s="5"/>
      <c r="H1" s="6"/>
      <c r="I1" s="7"/>
    </row>
    <row r="2" spans="1:10" ht="15.75">
      <c r="A2" s="248" t="s">
        <v>1</v>
      </c>
      <c r="B2" s="248"/>
      <c r="C2" s="248"/>
      <c r="D2" s="249"/>
      <c r="E2" s="249"/>
      <c r="F2" s="249"/>
      <c r="G2" s="9"/>
      <c r="H2" s="6"/>
      <c r="I2" s="9"/>
    </row>
    <row r="3" spans="1:10" ht="16.5" thickBot="1">
      <c r="A3" s="10" t="s">
        <v>197</v>
      </c>
      <c r="B3" s="10"/>
      <c r="C3" s="10"/>
      <c r="D3" s="8"/>
      <c r="E3" s="8"/>
      <c r="F3" s="8"/>
      <c r="G3" s="9"/>
      <c r="H3" s="6"/>
      <c r="I3" s="9"/>
    </row>
    <row r="4" spans="1:10" ht="22.5">
      <c r="A4" s="11" t="s">
        <v>2</v>
      </c>
      <c r="B4" s="250" t="s">
        <v>3</v>
      </c>
      <c r="C4" s="251"/>
      <c r="D4" s="251"/>
      <c r="E4" s="251"/>
      <c r="F4" s="252"/>
      <c r="G4" s="13" t="s">
        <v>4</v>
      </c>
      <c r="H4" s="14" t="s">
        <v>5</v>
      </c>
      <c r="I4" s="13" t="s">
        <v>6</v>
      </c>
    </row>
    <row r="5" spans="1:10" ht="15.75" thickBot="1">
      <c r="A5" s="15" t="s">
        <v>7</v>
      </c>
      <c r="B5" s="253" t="s">
        <v>8</v>
      </c>
      <c r="C5" s="254"/>
      <c r="D5" s="254"/>
      <c r="E5" s="254"/>
      <c r="F5" s="255"/>
      <c r="G5" s="17" t="s">
        <v>9</v>
      </c>
      <c r="H5" s="18" t="s">
        <v>10</v>
      </c>
      <c r="I5" s="17" t="s">
        <v>11</v>
      </c>
    </row>
    <row r="6" spans="1:10" ht="17.25" thickBot="1">
      <c r="A6" s="19">
        <v>1</v>
      </c>
      <c r="B6" s="20" t="s">
        <v>12</v>
      </c>
      <c r="C6" s="20"/>
      <c r="D6" s="259" t="s">
        <v>13</v>
      </c>
      <c r="E6" s="260"/>
      <c r="F6" s="260"/>
      <c r="G6" s="21">
        <v>106803</v>
      </c>
      <c r="H6" s="22"/>
      <c r="I6" s="21">
        <v>102608</v>
      </c>
    </row>
    <row r="7" spans="1:10" ht="16.5" thickBot="1">
      <c r="A7" s="23">
        <v>2</v>
      </c>
      <c r="B7" s="24" t="s">
        <v>14</v>
      </c>
      <c r="C7" s="24"/>
      <c r="D7" s="256" t="s">
        <v>15</v>
      </c>
      <c r="E7" s="257"/>
      <c r="F7" s="258"/>
      <c r="G7" s="25"/>
      <c r="H7" s="26"/>
      <c r="I7" s="25"/>
    </row>
    <row r="8" spans="1:10" ht="15.75">
      <c r="A8" s="27">
        <v>3</v>
      </c>
      <c r="B8" s="28" t="s">
        <v>16</v>
      </c>
      <c r="C8" s="28"/>
      <c r="D8" s="28"/>
      <c r="E8" s="29"/>
      <c r="F8" s="29"/>
      <c r="G8" s="30"/>
      <c r="H8" s="31"/>
      <c r="I8" s="30"/>
    </row>
    <row r="9" spans="1:10" ht="15.75">
      <c r="A9" s="32">
        <v>4</v>
      </c>
      <c r="B9" s="33" t="s">
        <v>17</v>
      </c>
      <c r="C9" s="33"/>
      <c r="D9" s="33"/>
      <c r="E9" s="34"/>
      <c r="F9" s="34"/>
      <c r="G9" s="35"/>
      <c r="H9" s="36"/>
      <c r="I9" s="35"/>
    </row>
    <row r="10" spans="1:10" ht="15.75">
      <c r="A10" s="32">
        <v>5</v>
      </c>
      <c r="B10" s="33" t="s">
        <v>18</v>
      </c>
      <c r="C10" s="33"/>
      <c r="D10" s="33"/>
      <c r="E10" s="34"/>
      <c r="F10" s="34"/>
      <c r="G10" s="35"/>
      <c r="H10" s="36"/>
      <c r="I10" s="35"/>
    </row>
    <row r="11" spans="1:10" ht="15.75">
      <c r="A11" s="32">
        <v>6</v>
      </c>
      <c r="B11" s="33" t="s">
        <v>19</v>
      </c>
      <c r="C11" s="33"/>
      <c r="D11" s="33"/>
      <c r="E11" s="34"/>
      <c r="F11" s="34"/>
      <c r="G11" s="35"/>
      <c r="H11" s="36"/>
      <c r="I11" s="35"/>
    </row>
    <row r="12" spans="1:10" ht="15.75">
      <c r="A12" s="32">
        <v>7</v>
      </c>
      <c r="B12" s="33" t="s">
        <v>20</v>
      </c>
      <c r="C12" s="33"/>
      <c r="D12" s="33"/>
      <c r="E12" s="34"/>
      <c r="F12" s="34"/>
      <c r="G12" s="35"/>
      <c r="H12" s="36"/>
      <c r="I12" s="35"/>
    </row>
    <row r="13" spans="1:10" ht="15.75">
      <c r="A13" s="32">
        <v>8</v>
      </c>
      <c r="B13" s="33" t="s">
        <v>21</v>
      </c>
      <c r="C13" s="33"/>
      <c r="D13" s="33"/>
      <c r="E13" s="34"/>
      <c r="F13" s="34"/>
      <c r="G13" s="35"/>
      <c r="H13" s="36"/>
      <c r="I13" s="35"/>
    </row>
    <row r="14" spans="1:10" ht="16.5" thickBot="1">
      <c r="A14" s="37">
        <v>9</v>
      </c>
      <c r="B14" s="38" t="s">
        <v>22</v>
      </c>
      <c r="C14" s="38"/>
      <c r="D14" s="38"/>
      <c r="E14" s="39"/>
      <c r="F14" s="39"/>
      <c r="G14" s="40"/>
      <c r="H14" s="41"/>
      <c r="I14" s="40"/>
    </row>
    <row r="15" spans="1:10" ht="16.5" thickBot="1">
      <c r="A15" s="23">
        <v>10</v>
      </c>
      <c r="B15" s="24" t="s">
        <v>23</v>
      </c>
      <c r="C15" s="24"/>
      <c r="D15" s="256" t="s">
        <v>24</v>
      </c>
      <c r="E15" s="257"/>
      <c r="F15" s="258"/>
      <c r="G15" s="25">
        <v>106803</v>
      </c>
      <c r="H15" s="26"/>
      <c r="I15" s="25">
        <f>I16+I17+I18+I20</f>
        <v>102608</v>
      </c>
    </row>
    <row r="16" spans="1:10" ht="15.75">
      <c r="A16" s="27">
        <v>11</v>
      </c>
      <c r="B16" s="28" t="s">
        <v>25</v>
      </c>
      <c r="C16" s="28"/>
      <c r="D16" s="28"/>
      <c r="E16" s="29"/>
      <c r="F16" s="29"/>
      <c r="G16" s="30">
        <v>83425</v>
      </c>
      <c r="H16" s="31"/>
      <c r="I16" s="30">
        <v>80424</v>
      </c>
      <c r="J16" s="244"/>
    </row>
    <row r="17" spans="1:9" ht="15.75">
      <c r="A17" s="32">
        <v>12</v>
      </c>
      <c r="B17" s="33" t="s">
        <v>26</v>
      </c>
      <c r="C17" s="33"/>
      <c r="D17" s="33"/>
      <c r="E17" s="34"/>
      <c r="F17" s="34"/>
      <c r="G17" s="35">
        <v>3490</v>
      </c>
      <c r="H17" s="36"/>
      <c r="I17" s="35">
        <v>22169</v>
      </c>
    </row>
    <row r="18" spans="1:9" ht="15.75">
      <c r="A18" s="32">
        <v>13</v>
      </c>
      <c r="B18" s="33" t="s">
        <v>27</v>
      </c>
      <c r="C18" s="33"/>
      <c r="D18" s="33"/>
      <c r="E18" s="34"/>
      <c r="F18" s="34"/>
      <c r="G18" s="35">
        <v>38</v>
      </c>
      <c r="H18" s="36"/>
      <c r="I18" s="35">
        <v>15</v>
      </c>
    </row>
    <row r="19" spans="1:9" ht="15.75">
      <c r="A19" s="32">
        <v>14</v>
      </c>
      <c r="B19" s="33" t="s">
        <v>28</v>
      </c>
      <c r="C19" s="33"/>
      <c r="D19" s="33"/>
      <c r="E19" s="34"/>
      <c r="F19" s="34"/>
      <c r="G19" s="35"/>
      <c r="H19" s="36"/>
      <c r="I19" s="35"/>
    </row>
    <row r="20" spans="1:9" ht="15.75">
      <c r="A20" s="32">
        <v>15</v>
      </c>
      <c r="B20" s="33" t="s">
        <v>29</v>
      </c>
      <c r="C20" s="33"/>
      <c r="D20" s="33"/>
      <c r="E20" s="34"/>
      <c r="F20" s="34"/>
      <c r="G20" s="35">
        <v>19850</v>
      </c>
      <c r="H20" s="36"/>
      <c r="I20" s="35"/>
    </row>
    <row r="21" spans="1:9" ht="15.75">
      <c r="A21" s="32">
        <v>16</v>
      </c>
      <c r="B21" s="33" t="s">
        <v>30</v>
      </c>
      <c r="C21" s="33"/>
      <c r="D21" s="33"/>
      <c r="E21" s="34"/>
      <c r="F21" s="34"/>
      <c r="G21" s="35"/>
      <c r="H21" s="36"/>
      <c r="I21" s="35"/>
    </row>
    <row r="22" spans="1:9" ht="16.5" thickBot="1">
      <c r="A22" s="37">
        <v>17</v>
      </c>
      <c r="B22" s="38" t="s">
        <v>31</v>
      </c>
      <c r="C22" s="38"/>
      <c r="D22" s="38"/>
      <c r="E22" s="39"/>
      <c r="F22" s="39"/>
      <c r="G22" s="40"/>
      <c r="H22" s="41"/>
      <c r="I22" s="40"/>
    </row>
    <row r="23" spans="1:9" ht="16.5" thickBot="1">
      <c r="A23" s="23">
        <v>18</v>
      </c>
      <c r="B23" s="24" t="s">
        <v>32</v>
      </c>
      <c r="C23" s="24"/>
      <c r="D23" s="24"/>
      <c r="E23" s="42"/>
      <c r="F23" s="42" t="s">
        <v>33</v>
      </c>
      <c r="G23" s="25"/>
      <c r="H23" s="26"/>
      <c r="I23" s="43"/>
    </row>
    <row r="24" spans="1:9" ht="15.75">
      <c r="A24" s="44">
        <v>19</v>
      </c>
      <c r="B24" s="45" t="s">
        <v>34</v>
      </c>
      <c r="C24" s="46"/>
      <c r="D24" s="46"/>
      <c r="E24" s="47"/>
      <c r="F24" s="48"/>
      <c r="G24" s="49"/>
      <c r="H24" s="31"/>
      <c r="I24" s="49"/>
    </row>
    <row r="25" spans="1:9" ht="15.75">
      <c r="A25" s="32">
        <v>20</v>
      </c>
      <c r="B25" s="50" t="s">
        <v>35</v>
      </c>
      <c r="C25" s="33"/>
      <c r="D25" s="33"/>
      <c r="E25" s="34"/>
      <c r="F25" s="51"/>
      <c r="G25" s="35"/>
      <c r="H25" s="36"/>
      <c r="I25" s="35"/>
    </row>
    <row r="26" spans="1:9" ht="15.75">
      <c r="A26" s="32">
        <v>21</v>
      </c>
      <c r="B26" s="50" t="s">
        <v>36</v>
      </c>
      <c r="C26" s="33"/>
      <c r="D26" s="33"/>
      <c r="E26" s="34"/>
      <c r="F26" s="51"/>
      <c r="G26" s="35"/>
      <c r="H26" s="36"/>
      <c r="I26" s="35"/>
    </row>
    <row r="27" spans="1:9" ht="15.75">
      <c r="A27" s="32">
        <v>22</v>
      </c>
      <c r="B27" s="52" t="s">
        <v>37</v>
      </c>
      <c r="C27" s="33"/>
      <c r="D27" s="33"/>
      <c r="E27" s="34"/>
      <c r="F27" s="51"/>
      <c r="G27" s="35"/>
      <c r="H27" s="36"/>
      <c r="I27" s="35"/>
    </row>
    <row r="28" spans="1:9" ht="15.75">
      <c r="A28" s="32">
        <v>23</v>
      </c>
      <c r="B28" s="50" t="s">
        <v>38</v>
      </c>
      <c r="C28" s="33"/>
      <c r="D28" s="33"/>
      <c r="E28" s="34"/>
      <c r="F28" s="51"/>
      <c r="G28" s="35"/>
      <c r="H28" s="36"/>
      <c r="I28" s="35"/>
    </row>
    <row r="29" spans="1:9" ht="15.75">
      <c r="A29" s="32">
        <v>24</v>
      </c>
      <c r="B29" s="50" t="s">
        <v>39</v>
      </c>
      <c r="C29" s="33"/>
      <c r="D29" s="33"/>
      <c r="E29" s="34"/>
      <c r="F29" s="51"/>
      <c r="G29" s="35"/>
      <c r="H29" s="36"/>
      <c r="I29" s="35"/>
    </row>
    <row r="30" spans="1:9" ht="15.75">
      <c r="A30" s="37">
        <v>25</v>
      </c>
      <c r="B30" s="53" t="s">
        <v>40</v>
      </c>
      <c r="C30" s="38"/>
      <c r="D30" s="38"/>
      <c r="E30" s="39"/>
      <c r="F30" s="54"/>
      <c r="G30" s="40"/>
      <c r="H30" s="41"/>
      <c r="I30" s="40"/>
    </row>
    <row r="31" spans="1:9" ht="16.5" thickBot="1">
      <c r="A31" s="55">
        <v>26</v>
      </c>
      <c r="B31" s="56" t="s">
        <v>41</v>
      </c>
      <c r="C31" s="57"/>
      <c r="D31" s="57"/>
      <c r="E31" s="58"/>
      <c r="F31" s="59"/>
      <c r="G31" s="60"/>
      <c r="H31" s="61"/>
      <c r="I31" s="60"/>
    </row>
    <row r="32" spans="1:9" ht="17.25" thickBot="1">
      <c r="A32" s="19">
        <v>27</v>
      </c>
      <c r="B32" s="20" t="s">
        <v>42</v>
      </c>
      <c r="C32" s="259" t="s">
        <v>43</v>
      </c>
      <c r="D32" s="259"/>
      <c r="E32" s="259"/>
      <c r="F32" s="266"/>
      <c r="G32" s="21">
        <v>70331</v>
      </c>
      <c r="H32" s="22"/>
      <c r="I32" s="21">
        <f>I40+I54</f>
        <v>50602</v>
      </c>
    </row>
    <row r="33" spans="1:9" ht="16.5" thickBot="1">
      <c r="A33" s="23">
        <v>28</v>
      </c>
      <c r="B33" s="24" t="s">
        <v>44</v>
      </c>
      <c r="C33" s="256" t="s">
        <v>45</v>
      </c>
      <c r="D33" s="246"/>
      <c r="E33" s="246"/>
      <c r="F33" s="247"/>
      <c r="G33" s="25"/>
      <c r="H33" s="26"/>
      <c r="I33" s="25"/>
    </row>
    <row r="34" spans="1:9" ht="15.75">
      <c r="A34" s="27">
        <v>29</v>
      </c>
      <c r="B34" s="28" t="s">
        <v>46</v>
      </c>
      <c r="C34" s="28"/>
      <c r="D34" s="73"/>
      <c r="E34" s="29"/>
      <c r="F34" s="28"/>
      <c r="G34" s="30"/>
      <c r="H34" s="31"/>
      <c r="I34" s="30"/>
    </row>
    <row r="35" spans="1:9" ht="15.75">
      <c r="A35" s="32">
        <v>30</v>
      </c>
      <c r="B35" s="33" t="s">
        <v>47</v>
      </c>
      <c r="C35" s="33"/>
      <c r="D35" s="74"/>
      <c r="E35" s="34"/>
      <c r="F35" s="33"/>
      <c r="G35" s="35"/>
      <c r="H35" s="36"/>
      <c r="I35" s="35"/>
    </row>
    <row r="36" spans="1:9" ht="15.75">
      <c r="A36" s="32">
        <v>31</v>
      </c>
      <c r="B36" s="33" t="s">
        <v>48</v>
      </c>
      <c r="C36" s="33"/>
      <c r="D36" s="74"/>
      <c r="E36" s="34"/>
      <c r="F36" s="33"/>
      <c r="G36" s="35"/>
      <c r="H36" s="36"/>
      <c r="I36" s="35"/>
    </row>
    <row r="37" spans="1:9" ht="15.75">
      <c r="A37" s="32">
        <v>32</v>
      </c>
      <c r="B37" s="33" t="s">
        <v>49</v>
      </c>
      <c r="C37" s="33"/>
      <c r="D37" s="74"/>
      <c r="E37" s="34"/>
      <c r="F37" s="33"/>
      <c r="G37" s="35"/>
      <c r="H37" s="36"/>
      <c r="I37" s="35"/>
    </row>
    <row r="38" spans="1:9" ht="15.75">
      <c r="A38" s="32">
        <v>33</v>
      </c>
      <c r="B38" s="33" t="s">
        <v>50</v>
      </c>
      <c r="C38" s="33"/>
      <c r="D38" s="74"/>
      <c r="E38" s="34"/>
      <c r="F38" s="33"/>
      <c r="G38" s="35"/>
      <c r="H38" s="36"/>
      <c r="I38" s="35"/>
    </row>
    <row r="39" spans="1:9" ht="16.5" thickBot="1">
      <c r="A39" s="37">
        <v>34</v>
      </c>
      <c r="B39" s="38" t="s">
        <v>51</v>
      </c>
      <c r="C39" s="38"/>
      <c r="D39" s="75"/>
      <c r="E39" s="39"/>
      <c r="F39" s="38"/>
      <c r="G39" s="40">
        <v>0</v>
      </c>
      <c r="H39" s="41"/>
      <c r="I39" s="40"/>
    </row>
    <row r="40" spans="1:9" ht="16.5" thickBot="1">
      <c r="A40" s="23">
        <v>35</v>
      </c>
      <c r="B40" s="24" t="s">
        <v>52</v>
      </c>
      <c r="C40" s="256" t="s">
        <v>53</v>
      </c>
      <c r="D40" s="246"/>
      <c r="E40" s="246"/>
      <c r="F40" s="247"/>
      <c r="G40" s="25">
        <v>47824</v>
      </c>
      <c r="H40" s="26"/>
      <c r="I40" s="25">
        <f>I41+I45</f>
        <v>34448</v>
      </c>
    </row>
    <row r="41" spans="1:9" ht="15.75">
      <c r="A41" s="27">
        <v>36</v>
      </c>
      <c r="B41" s="28" t="s">
        <v>54</v>
      </c>
      <c r="C41" s="28"/>
      <c r="D41" s="73"/>
      <c r="E41" s="29"/>
      <c r="F41" s="28"/>
      <c r="G41" s="30">
        <v>21158</v>
      </c>
      <c r="H41" s="31"/>
      <c r="I41" s="30">
        <v>17282</v>
      </c>
    </row>
    <row r="42" spans="1:9" ht="15.75">
      <c r="A42" s="32">
        <v>37</v>
      </c>
      <c r="B42" s="33" t="s">
        <v>55</v>
      </c>
      <c r="C42" s="33"/>
      <c r="D42" s="74"/>
      <c r="E42" s="34"/>
      <c r="F42" s="33"/>
      <c r="G42" s="35"/>
      <c r="H42" s="36"/>
      <c r="I42" s="35"/>
    </row>
    <row r="43" spans="1:9" ht="15.75">
      <c r="A43" s="32">
        <v>38</v>
      </c>
      <c r="B43" s="76" t="s">
        <v>56</v>
      </c>
      <c r="C43" s="33"/>
      <c r="D43" s="74"/>
      <c r="E43" s="34"/>
      <c r="F43" s="33"/>
      <c r="G43" s="35"/>
      <c r="H43" s="36"/>
      <c r="I43" s="35"/>
    </row>
    <row r="44" spans="1:9" ht="15.75">
      <c r="A44" s="32">
        <v>39</v>
      </c>
      <c r="B44" s="33" t="s">
        <v>57</v>
      </c>
      <c r="C44" s="33"/>
      <c r="D44" s="74"/>
      <c r="E44" s="34"/>
      <c r="F44" s="33"/>
      <c r="G44" s="35"/>
      <c r="H44" s="36"/>
      <c r="I44" s="35"/>
    </row>
    <row r="45" spans="1:9" ht="15.75">
      <c r="A45" s="32">
        <v>39</v>
      </c>
      <c r="B45" s="33" t="s">
        <v>58</v>
      </c>
      <c r="C45" s="33"/>
      <c r="D45" s="74"/>
      <c r="E45" s="34"/>
      <c r="F45" s="33"/>
      <c r="G45" s="35">
        <v>26666</v>
      </c>
      <c r="H45" s="36"/>
      <c r="I45" s="77">
        <f>1673+9898+1218+336+635+3309+97</f>
        <v>17166</v>
      </c>
    </row>
    <row r="46" spans="1:9" ht="15.75">
      <c r="A46" s="32">
        <v>40</v>
      </c>
      <c r="B46" s="33" t="s">
        <v>59</v>
      </c>
      <c r="C46" s="33"/>
      <c r="D46" s="74"/>
      <c r="E46" s="34"/>
      <c r="F46" s="33"/>
      <c r="G46" s="35"/>
      <c r="H46" s="36"/>
      <c r="I46" s="35"/>
    </row>
    <row r="47" spans="1:9" ht="16.5" thickBot="1">
      <c r="A47" s="78">
        <v>41</v>
      </c>
      <c r="B47" s="64" t="s">
        <v>60</v>
      </c>
      <c r="C47" s="64"/>
      <c r="D47" s="79"/>
      <c r="E47" s="63"/>
      <c r="F47" s="64"/>
      <c r="G47" s="80">
        <v>0</v>
      </c>
      <c r="H47" s="81"/>
      <c r="I47" s="80"/>
    </row>
    <row r="48" spans="1:9" ht="16.5" thickBot="1">
      <c r="A48" s="23">
        <v>42</v>
      </c>
      <c r="B48" s="24" t="s">
        <v>61</v>
      </c>
      <c r="C48" s="24"/>
      <c r="D48" s="245" t="s">
        <v>62</v>
      </c>
      <c r="E48" s="246"/>
      <c r="F48" s="247"/>
      <c r="G48" s="25"/>
      <c r="H48" s="26"/>
      <c r="I48" s="25"/>
    </row>
    <row r="49" spans="1:9" ht="15.75">
      <c r="A49" s="27">
        <v>43</v>
      </c>
      <c r="B49" s="28" t="s">
        <v>63</v>
      </c>
      <c r="C49" s="28"/>
      <c r="D49" s="73"/>
      <c r="E49" s="29"/>
      <c r="F49" s="28"/>
      <c r="G49" s="30"/>
      <c r="H49" s="31"/>
      <c r="I49" s="30"/>
    </row>
    <row r="50" spans="1:9" ht="15.75">
      <c r="A50" s="32">
        <v>44</v>
      </c>
      <c r="B50" s="33" t="s">
        <v>64</v>
      </c>
      <c r="C50" s="33"/>
      <c r="D50" s="74"/>
      <c r="E50" s="34"/>
      <c r="F50" s="33"/>
      <c r="G50" s="35"/>
      <c r="H50" s="36"/>
      <c r="I50" s="35"/>
    </row>
    <row r="51" spans="1:9" ht="15.75">
      <c r="A51" s="32">
        <v>45</v>
      </c>
      <c r="B51" s="33" t="s">
        <v>65</v>
      </c>
      <c r="C51" s="33"/>
      <c r="D51" s="74"/>
      <c r="E51" s="34"/>
      <c r="F51" s="33"/>
      <c r="G51" s="35"/>
      <c r="H51" s="36"/>
      <c r="I51" s="35"/>
    </row>
    <row r="52" spans="1:9" ht="15.75">
      <c r="A52" s="32">
        <v>46</v>
      </c>
      <c r="B52" s="33" t="s">
        <v>66</v>
      </c>
      <c r="C52" s="33"/>
      <c r="D52" s="74"/>
      <c r="E52" s="34"/>
      <c r="F52" s="33"/>
      <c r="G52" s="35"/>
      <c r="H52" s="36"/>
      <c r="I52" s="35"/>
    </row>
    <row r="53" spans="1:9" ht="16.5" thickBot="1">
      <c r="A53" s="78">
        <v>47</v>
      </c>
      <c r="B53" s="64" t="s">
        <v>67</v>
      </c>
      <c r="C53" s="64"/>
      <c r="D53" s="79"/>
      <c r="E53" s="63"/>
      <c r="F53" s="64"/>
      <c r="G53" s="80"/>
      <c r="H53" s="81"/>
      <c r="I53" s="80"/>
    </row>
    <row r="54" spans="1:9" ht="16.5" thickBot="1">
      <c r="A54" s="23">
        <v>48</v>
      </c>
      <c r="B54" s="24" t="s">
        <v>68</v>
      </c>
      <c r="C54" s="24"/>
      <c r="D54" s="245" t="s">
        <v>69</v>
      </c>
      <c r="E54" s="246"/>
      <c r="F54" s="247"/>
      <c r="G54" s="25">
        <v>22507</v>
      </c>
      <c r="H54" s="26"/>
      <c r="I54" s="25">
        <v>16154</v>
      </c>
    </row>
    <row r="55" spans="1:9" ht="15.75">
      <c r="A55" s="27">
        <v>49</v>
      </c>
      <c r="B55" s="64" t="s">
        <v>70</v>
      </c>
      <c r="C55" s="64"/>
      <c r="D55" s="79"/>
      <c r="E55" s="63"/>
      <c r="F55" s="64"/>
      <c r="G55" s="80">
        <v>597</v>
      </c>
      <c r="H55" s="81"/>
      <c r="I55" s="80">
        <v>486</v>
      </c>
    </row>
    <row r="56" spans="1:9" ht="16.5" thickBot="1">
      <c r="A56" s="37">
        <v>50</v>
      </c>
      <c r="B56" s="38" t="s">
        <v>71</v>
      </c>
      <c r="C56" s="38"/>
      <c r="D56" s="75"/>
      <c r="E56" s="39"/>
      <c r="F56" s="38"/>
      <c r="G56" s="40">
        <v>21910</v>
      </c>
      <c r="H56" s="41"/>
      <c r="I56" s="40">
        <v>15668</v>
      </c>
    </row>
    <row r="57" spans="1:9" ht="17.25" thickBot="1">
      <c r="A57" s="19">
        <v>51</v>
      </c>
      <c r="B57" s="20" t="s">
        <v>72</v>
      </c>
      <c r="C57" s="20"/>
      <c r="D57" s="20"/>
      <c r="E57" s="20"/>
      <c r="F57" s="20"/>
      <c r="G57" s="21">
        <v>10886</v>
      </c>
      <c r="H57" s="22"/>
      <c r="I57" s="21">
        <f>I58+I59</f>
        <v>3748</v>
      </c>
    </row>
    <row r="58" spans="1:9" ht="16.5">
      <c r="A58" s="27">
        <v>52</v>
      </c>
      <c r="B58" s="83" t="s">
        <v>73</v>
      </c>
      <c r="C58" s="84"/>
      <c r="D58" s="84"/>
      <c r="E58" s="84"/>
      <c r="F58" s="84"/>
      <c r="G58" s="30">
        <v>9642</v>
      </c>
      <c r="H58" s="85"/>
      <c r="I58" s="30">
        <v>3736</v>
      </c>
    </row>
    <row r="59" spans="1:9" ht="16.5">
      <c r="A59" s="32">
        <v>53</v>
      </c>
      <c r="B59" s="50" t="s">
        <v>74</v>
      </c>
      <c r="C59" s="86"/>
      <c r="D59" s="86"/>
      <c r="E59" s="86"/>
      <c r="F59" s="86"/>
      <c r="G59" s="35">
        <v>1244</v>
      </c>
      <c r="H59" s="87"/>
      <c r="I59" s="35">
        <v>12</v>
      </c>
    </row>
    <row r="60" spans="1:9" ht="17.25" thickBot="1">
      <c r="A60" s="37">
        <v>54</v>
      </c>
      <c r="B60" s="88" t="s">
        <v>75</v>
      </c>
      <c r="C60" s="89"/>
      <c r="D60" s="89"/>
      <c r="E60" s="89"/>
      <c r="F60" s="89"/>
      <c r="G60" s="40"/>
      <c r="H60" s="90"/>
      <c r="I60" s="40"/>
    </row>
    <row r="61" spans="1:9" ht="17.25" thickBot="1">
      <c r="A61" s="91">
        <v>55</v>
      </c>
      <c r="B61" s="267" t="s">
        <v>76</v>
      </c>
      <c r="C61" s="268"/>
      <c r="D61" s="268"/>
      <c r="E61" s="259" t="s">
        <v>77</v>
      </c>
      <c r="F61" s="266"/>
      <c r="G61" s="21">
        <v>188020</v>
      </c>
      <c r="H61" s="22"/>
      <c r="I61" s="21">
        <f>I6+I32+I57</f>
        <v>156958</v>
      </c>
    </row>
    <row r="62" spans="1:9" ht="16.5">
      <c r="A62" s="62"/>
      <c r="B62" s="93"/>
      <c r="C62" s="93"/>
      <c r="D62" s="94"/>
      <c r="E62" s="95"/>
      <c r="F62" s="95"/>
      <c r="G62" s="96"/>
      <c r="H62" s="97"/>
      <c r="I62" s="96"/>
    </row>
    <row r="63" spans="1:9" ht="16.5">
      <c r="A63" s="269" t="s">
        <v>198</v>
      </c>
      <c r="B63" s="269"/>
      <c r="C63" s="269"/>
      <c r="D63" s="269"/>
      <c r="E63" s="269"/>
      <c r="F63" s="95"/>
      <c r="G63" s="96"/>
      <c r="H63" s="97"/>
      <c r="I63" s="96"/>
    </row>
    <row r="64" spans="1:9" ht="17.25" thickBot="1">
      <c r="A64" s="62"/>
      <c r="B64" s="93"/>
      <c r="C64" s="93"/>
      <c r="D64" s="94"/>
      <c r="E64" s="95"/>
      <c r="F64" s="99"/>
      <c r="G64" s="100"/>
      <c r="H64" s="101"/>
      <c r="I64" s="100"/>
    </row>
    <row r="65" spans="1:9" ht="16.5">
      <c r="A65" s="62"/>
      <c r="B65" s="93"/>
      <c r="C65" s="93"/>
      <c r="D65" s="94"/>
      <c r="E65" s="95" t="s">
        <v>78</v>
      </c>
      <c r="F65" s="95"/>
      <c r="G65" s="65" t="s">
        <v>79</v>
      </c>
      <c r="H65" s="66"/>
      <c r="I65" s="65"/>
    </row>
    <row r="66" spans="1:9" ht="16.5">
      <c r="A66" s="62"/>
      <c r="B66" s="93"/>
      <c r="C66" s="93"/>
      <c r="D66" s="94"/>
      <c r="E66" s="95"/>
      <c r="F66" s="95"/>
      <c r="G66" s="65"/>
      <c r="H66" s="66"/>
      <c r="I66" s="65"/>
    </row>
    <row r="67" spans="1:9" ht="16.5">
      <c r="A67" s="62"/>
      <c r="B67" s="93"/>
      <c r="C67" s="93"/>
      <c r="D67" s="94"/>
      <c r="E67" s="95"/>
      <c r="F67" s="95"/>
      <c r="G67" s="65"/>
      <c r="H67" s="66"/>
      <c r="I67" s="65"/>
    </row>
    <row r="68" spans="1:9" ht="21">
      <c r="A68" s="270" t="s">
        <v>80</v>
      </c>
      <c r="B68" s="274"/>
      <c r="C68" s="271"/>
      <c r="D68" s="67"/>
      <c r="E68" s="67"/>
      <c r="F68" s="67"/>
      <c r="G68" s="9"/>
      <c r="H68" s="6"/>
      <c r="I68" s="9"/>
    </row>
    <row r="69" spans="1:9" ht="15.75">
      <c r="A69" s="68"/>
      <c r="B69" s="69" t="s">
        <v>81</v>
      </c>
      <c r="C69" s="70"/>
      <c r="D69" s="70"/>
      <c r="E69" s="70"/>
      <c r="F69" s="70"/>
      <c r="G69" s="9"/>
      <c r="H69" s="6"/>
      <c r="I69" s="9"/>
    </row>
    <row r="70" spans="1:9" ht="21">
      <c r="A70" s="270" t="s">
        <v>82</v>
      </c>
      <c r="B70" s="271"/>
      <c r="C70" s="67"/>
      <c r="D70" s="67"/>
      <c r="E70" s="67"/>
      <c r="F70" s="67"/>
      <c r="G70" s="9"/>
      <c r="H70" s="6"/>
      <c r="I70" s="9"/>
    </row>
    <row r="71" spans="1:9" ht="15.75">
      <c r="A71" s="68"/>
      <c r="B71" s="69" t="s">
        <v>83</v>
      </c>
      <c r="C71" s="69"/>
      <c r="D71" s="69"/>
      <c r="E71" s="69"/>
      <c r="F71" s="69"/>
      <c r="G71" s="9"/>
      <c r="H71" s="6"/>
      <c r="I71" s="9"/>
    </row>
    <row r="72" spans="1:9" ht="19.5">
      <c r="A72" s="71" t="s">
        <v>0</v>
      </c>
      <c r="B72" s="72"/>
      <c r="C72" s="3"/>
      <c r="D72" s="4"/>
      <c r="E72" s="4"/>
      <c r="F72" s="4"/>
      <c r="G72" s="5"/>
      <c r="H72" s="6"/>
      <c r="I72" s="7"/>
    </row>
    <row r="73" spans="1:9" ht="15.75">
      <c r="A73" s="275" t="s">
        <v>84</v>
      </c>
      <c r="B73" s="276"/>
      <c r="C73" s="276"/>
      <c r="D73" s="277"/>
      <c r="E73" s="277"/>
      <c r="F73" s="277"/>
      <c r="G73" s="65"/>
      <c r="H73" s="102"/>
      <c r="I73" s="103"/>
    </row>
    <row r="74" spans="1:9" ht="16.5" thickBot="1">
      <c r="A74" s="68"/>
      <c r="B74" s="104"/>
      <c r="C74" s="104"/>
      <c r="D74" s="104"/>
      <c r="E74" s="104"/>
      <c r="F74" s="104"/>
      <c r="G74" s="103"/>
      <c r="H74" s="102"/>
      <c r="I74" s="105" t="s">
        <v>85</v>
      </c>
    </row>
    <row r="75" spans="1:9" ht="54">
      <c r="A75" s="106" t="s">
        <v>2</v>
      </c>
      <c r="B75" s="107" t="s">
        <v>3</v>
      </c>
      <c r="C75" s="107"/>
      <c r="D75" s="107"/>
      <c r="E75" s="107"/>
      <c r="F75" s="107"/>
      <c r="G75" s="13" t="s">
        <v>4</v>
      </c>
      <c r="H75" s="108" t="s">
        <v>5</v>
      </c>
      <c r="I75" s="109" t="s">
        <v>6</v>
      </c>
    </row>
    <row r="76" spans="1:9" ht="15.75" thickBot="1">
      <c r="A76" s="15" t="s">
        <v>7</v>
      </c>
      <c r="B76" s="110" t="s">
        <v>8</v>
      </c>
      <c r="C76" s="110"/>
      <c r="D76" s="110"/>
      <c r="E76" s="110"/>
      <c r="F76" s="110"/>
      <c r="G76" s="111" t="s">
        <v>86</v>
      </c>
      <c r="H76" s="112" t="s">
        <v>10</v>
      </c>
      <c r="I76" s="113" t="s">
        <v>11</v>
      </c>
    </row>
    <row r="77" spans="1:9" ht="17.25" thickBot="1">
      <c r="A77" s="19">
        <v>15</v>
      </c>
      <c r="B77" s="20" t="s">
        <v>87</v>
      </c>
      <c r="C77" s="259" t="s">
        <v>88</v>
      </c>
      <c r="D77" s="260"/>
      <c r="E77" s="260"/>
      <c r="F77" s="260"/>
      <c r="G77" s="21">
        <v>127506</v>
      </c>
      <c r="H77" s="22"/>
      <c r="I77" s="21">
        <f>I78+I82+I87</f>
        <v>127643</v>
      </c>
    </row>
    <row r="78" spans="1:9" ht="15.75">
      <c r="A78" s="27">
        <v>16</v>
      </c>
      <c r="B78" s="28" t="s">
        <v>89</v>
      </c>
      <c r="C78" s="28"/>
      <c r="D78" s="29"/>
      <c r="E78" s="79"/>
      <c r="F78" s="28"/>
      <c r="G78" s="30">
        <v>38100</v>
      </c>
      <c r="H78" s="31"/>
      <c r="I78" s="30">
        <v>38100</v>
      </c>
    </row>
    <row r="79" spans="1:9" ht="15.75">
      <c r="A79" s="32">
        <v>17</v>
      </c>
      <c r="B79" s="33" t="s">
        <v>90</v>
      </c>
      <c r="C79" s="33"/>
      <c r="D79" s="33"/>
      <c r="E79" s="33"/>
      <c r="F79" s="33"/>
      <c r="G79" s="35"/>
      <c r="H79" s="36"/>
      <c r="I79" s="35"/>
    </row>
    <row r="80" spans="1:9" ht="15.75">
      <c r="A80" s="32">
        <v>18</v>
      </c>
      <c r="B80" s="33" t="s">
        <v>91</v>
      </c>
      <c r="C80" s="33"/>
      <c r="D80" s="33"/>
      <c r="E80" s="33"/>
      <c r="F80" s="114" t="s">
        <v>92</v>
      </c>
      <c r="G80" s="35"/>
      <c r="H80" s="36"/>
      <c r="I80" s="35"/>
    </row>
    <row r="81" spans="1:9" ht="15.75">
      <c r="A81" s="32">
        <v>19</v>
      </c>
      <c r="B81" s="33" t="s">
        <v>93</v>
      </c>
      <c r="C81" s="33"/>
      <c r="D81" s="33"/>
      <c r="E81" s="33"/>
      <c r="F81" s="33"/>
      <c r="G81" s="35"/>
      <c r="H81" s="36"/>
      <c r="I81" s="35"/>
    </row>
    <row r="82" spans="1:9" ht="15.75">
      <c r="A82" s="32">
        <v>20</v>
      </c>
      <c r="B82" s="33" t="s">
        <v>94</v>
      </c>
      <c r="C82" s="33"/>
      <c r="D82" s="34"/>
      <c r="E82" s="33"/>
      <c r="F82" s="33"/>
      <c r="G82" s="35">
        <v>86469</v>
      </c>
      <c r="H82" s="36"/>
      <c r="I82" s="35">
        <v>89406</v>
      </c>
    </row>
    <row r="83" spans="1:9" ht="15.75">
      <c r="A83" s="32">
        <v>21</v>
      </c>
      <c r="B83" s="33" t="s">
        <v>95</v>
      </c>
      <c r="C83" s="33"/>
      <c r="D83" s="34"/>
      <c r="E83" s="33"/>
      <c r="F83" s="33"/>
      <c r="G83" s="35"/>
      <c r="H83" s="36"/>
      <c r="I83" s="35"/>
    </row>
    <row r="84" spans="1:9" ht="15.75">
      <c r="A84" s="32">
        <v>22</v>
      </c>
      <c r="B84" s="33" t="s">
        <v>96</v>
      </c>
      <c r="C84" s="33"/>
      <c r="D84" s="33"/>
      <c r="E84" s="33"/>
      <c r="F84" s="33"/>
      <c r="G84" s="35"/>
      <c r="H84" s="36"/>
      <c r="I84" s="35"/>
    </row>
    <row r="85" spans="1:9" ht="15.75">
      <c r="A85" s="37">
        <v>23</v>
      </c>
      <c r="B85" s="38" t="s">
        <v>97</v>
      </c>
      <c r="C85" s="38"/>
      <c r="D85" s="38"/>
      <c r="E85" s="38"/>
      <c r="F85" s="38"/>
      <c r="G85" s="40"/>
      <c r="H85" s="41"/>
      <c r="I85" s="40"/>
    </row>
    <row r="86" spans="1:9" ht="15.75">
      <c r="A86" s="37">
        <v>24</v>
      </c>
      <c r="B86" s="38" t="s">
        <v>98</v>
      </c>
      <c r="C86" s="38"/>
      <c r="D86" s="38"/>
      <c r="E86" s="38"/>
      <c r="F86" s="38"/>
      <c r="G86" s="40"/>
      <c r="H86" s="41"/>
      <c r="I86" s="40"/>
    </row>
    <row r="87" spans="1:9" ht="16.5" thickBot="1">
      <c r="A87" s="37">
        <v>25</v>
      </c>
      <c r="B87" s="38" t="s">
        <v>99</v>
      </c>
      <c r="C87" s="38"/>
      <c r="D87" s="38"/>
      <c r="E87" s="38"/>
      <c r="F87" s="38"/>
      <c r="G87" s="40">
        <v>2937</v>
      </c>
      <c r="H87" s="41"/>
      <c r="I87" s="40">
        <v>137</v>
      </c>
    </row>
    <row r="88" spans="1:9" ht="17.25" thickBot="1">
      <c r="A88" s="19">
        <v>26</v>
      </c>
      <c r="B88" s="20" t="s">
        <v>100</v>
      </c>
      <c r="C88" s="20"/>
      <c r="D88" s="115"/>
      <c r="E88" s="116"/>
      <c r="F88" s="117" t="s">
        <v>101</v>
      </c>
      <c r="G88" s="21"/>
      <c r="H88" s="22"/>
      <c r="I88" s="21"/>
    </row>
    <row r="89" spans="1:9" ht="16.5">
      <c r="A89" s="27">
        <v>27</v>
      </c>
      <c r="B89" s="83" t="s">
        <v>102</v>
      </c>
      <c r="C89" s="84"/>
      <c r="D89" s="28"/>
      <c r="E89" s="29"/>
      <c r="F89" s="73"/>
      <c r="G89" s="30"/>
      <c r="H89" s="85"/>
      <c r="I89" s="30"/>
    </row>
    <row r="90" spans="1:9" ht="16.5">
      <c r="A90" s="32">
        <v>28</v>
      </c>
      <c r="B90" s="50" t="s">
        <v>103</v>
      </c>
      <c r="C90" s="86"/>
      <c r="D90" s="33"/>
      <c r="E90" s="34"/>
      <c r="F90" s="74"/>
      <c r="G90" s="35"/>
      <c r="H90" s="87"/>
      <c r="I90" s="35"/>
    </row>
    <row r="91" spans="1:9" ht="17.25" thickBot="1">
      <c r="A91" s="37">
        <v>29</v>
      </c>
      <c r="B91" s="118" t="s">
        <v>104</v>
      </c>
      <c r="C91" s="89"/>
      <c r="D91" s="38"/>
      <c r="E91" s="39"/>
      <c r="F91" s="119"/>
      <c r="G91" s="40"/>
      <c r="H91" s="90"/>
      <c r="I91" s="40"/>
    </row>
    <row r="92" spans="1:9" ht="17.25" thickBot="1">
      <c r="A92" s="19">
        <v>30</v>
      </c>
      <c r="B92" s="20" t="s">
        <v>105</v>
      </c>
      <c r="C92" s="20"/>
      <c r="D92" s="120"/>
      <c r="E92" s="261" t="s">
        <v>106</v>
      </c>
      <c r="F92" s="260"/>
      <c r="G92" s="21">
        <v>44183</v>
      </c>
      <c r="H92" s="22"/>
      <c r="I92" s="21">
        <f>I106+I97</f>
        <v>15943</v>
      </c>
    </row>
    <row r="93" spans="1:9" ht="17.25" thickBot="1">
      <c r="A93" s="23">
        <v>31</v>
      </c>
      <c r="B93" s="24" t="s">
        <v>107</v>
      </c>
      <c r="C93" s="121"/>
      <c r="D93" s="122"/>
      <c r="E93" s="123"/>
      <c r="F93" s="82"/>
      <c r="G93" s="25"/>
      <c r="H93" s="124"/>
      <c r="I93" s="25"/>
    </row>
    <row r="94" spans="1:9" ht="16.5">
      <c r="A94" s="27">
        <v>32</v>
      </c>
      <c r="B94" s="83" t="s">
        <v>108</v>
      </c>
      <c r="C94" s="84"/>
      <c r="D94" s="73"/>
      <c r="E94" s="125"/>
      <c r="F94" s="126"/>
      <c r="G94" s="30"/>
      <c r="H94" s="85"/>
      <c r="I94" s="30"/>
    </row>
    <row r="95" spans="1:9" ht="16.5">
      <c r="A95" s="32">
        <v>33</v>
      </c>
      <c r="B95" s="50" t="s">
        <v>109</v>
      </c>
      <c r="C95" s="86"/>
      <c r="D95" s="74"/>
      <c r="E95" s="127"/>
      <c r="F95" s="128"/>
      <c r="G95" s="35"/>
      <c r="H95" s="87"/>
      <c r="I95" s="35"/>
    </row>
    <row r="96" spans="1:9" ht="17.25" thickBot="1">
      <c r="A96" s="37">
        <v>34</v>
      </c>
      <c r="B96" s="88" t="s">
        <v>110</v>
      </c>
      <c r="C96" s="89"/>
      <c r="D96" s="75"/>
      <c r="E96" s="129"/>
      <c r="F96" s="130"/>
      <c r="G96" s="40"/>
      <c r="H96" s="90"/>
      <c r="I96" s="40"/>
    </row>
    <row r="97" spans="1:9" ht="16.5" thickBot="1">
      <c r="A97" s="23">
        <v>35</v>
      </c>
      <c r="B97" s="24" t="s">
        <v>111</v>
      </c>
      <c r="C97" s="24"/>
      <c r="D97" s="42"/>
      <c r="E97" s="24"/>
      <c r="F97" s="131"/>
      <c r="G97" s="25"/>
      <c r="H97" s="26"/>
      <c r="I97" s="25">
        <v>9600</v>
      </c>
    </row>
    <row r="98" spans="1:9" ht="15.75">
      <c r="A98" s="27">
        <v>36</v>
      </c>
      <c r="B98" s="28" t="s">
        <v>112</v>
      </c>
      <c r="C98" s="28"/>
      <c r="D98" s="29"/>
      <c r="E98" s="28"/>
      <c r="F98" s="132"/>
      <c r="G98" s="30"/>
      <c r="H98" s="31"/>
      <c r="I98" s="30"/>
    </row>
    <row r="99" spans="1:9" ht="15.75">
      <c r="A99" s="32">
        <v>37</v>
      </c>
      <c r="B99" s="33" t="s">
        <v>113</v>
      </c>
      <c r="C99" s="33"/>
      <c r="D99" s="34"/>
      <c r="E99" s="33"/>
      <c r="F99" s="76"/>
      <c r="G99" s="35"/>
      <c r="H99" s="36"/>
      <c r="I99" s="35"/>
    </row>
    <row r="100" spans="1:9" ht="16.5" thickBot="1">
      <c r="A100" s="55">
        <v>38</v>
      </c>
      <c r="B100" s="57" t="s">
        <v>114</v>
      </c>
      <c r="C100" s="57"/>
      <c r="D100" s="58"/>
      <c r="E100" s="57"/>
      <c r="F100" s="133"/>
      <c r="G100" s="60"/>
      <c r="H100" s="61"/>
      <c r="I100" s="60"/>
    </row>
    <row r="101" spans="1:9" ht="15.75">
      <c r="A101" s="44">
        <v>39</v>
      </c>
      <c r="B101" s="46" t="s">
        <v>115</v>
      </c>
      <c r="C101" s="46"/>
      <c r="D101" s="47"/>
      <c r="E101" s="46"/>
      <c r="F101" s="134"/>
      <c r="G101" s="49"/>
      <c r="H101" s="135"/>
      <c r="I101" s="49">
        <v>9600</v>
      </c>
    </row>
    <row r="102" spans="1:9" ht="15.75">
      <c r="A102" s="32">
        <v>40</v>
      </c>
      <c r="B102" s="33" t="s">
        <v>116</v>
      </c>
      <c r="C102" s="33"/>
      <c r="D102" s="34"/>
      <c r="E102" s="33"/>
      <c r="F102" s="76"/>
      <c r="G102" s="35"/>
      <c r="H102" s="36"/>
      <c r="I102" s="35"/>
    </row>
    <row r="103" spans="1:9" ht="15.75">
      <c r="A103" s="32">
        <v>41</v>
      </c>
      <c r="B103" s="33" t="s">
        <v>117</v>
      </c>
      <c r="C103" s="33"/>
      <c r="D103" s="34"/>
      <c r="E103" s="33"/>
      <c r="F103" s="76"/>
      <c r="G103" s="35"/>
      <c r="H103" s="36"/>
      <c r="I103" s="35"/>
    </row>
    <row r="104" spans="1:9" ht="15.75">
      <c r="A104" s="32">
        <v>42</v>
      </c>
      <c r="B104" s="33" t="s">
        <v>118</v>
      </c>
      <c r="C104" s="33"/>
      <c r="D104" s="34"/>
      <c r="E104" s="33"/>
      <c r="F104" s="76"/>
      <c r="G104" s="35"/>
      <c r="H104" s="36"/>
      <c r="I104" s="35"/>
    </row>
    <row r="105" spans="1:9" ht="16.5" thickBot="1">
      <c r="A105" s="37">
        <v>43</v>
      </c>
      <c r="B105" s="38" t="s">
        <v>119</v>
      </c>
      <c r="C105" s="38"/>
      <c r="D105" s="39"/>
      <c r="E105" s="38"/>
      <c r="F105" s="136"/>
      <c r="G105" s="40"/>
      <c r="H105" s="41"/>
      <c r="I105" s="40"/>
    </row>
    <row r="106" spans="1:9" ht="16.5" thickBot="1">
      <c r="A106" s="137">
        <v>44</v>
      </c>
      <c r="B106" s="138" t="s">
        <v>120</v>
      </c>
      <c r="C106" s="24"/>
      <c r="D106" s="24"/>
      <c r="E106" s="42"/>
      <c r="F106" s="139"/>
      <c r="G106" s="43">
        <v>44183</v>
      </c>
      <c r="H106" s="26"/>
      <c r="I106" s="43">
        <f>I109+I111+I113+I115</f>
        <v>6343</v>
      </c>
    </row>
    <row r="107" spans="1:9" ht="15.75">
      <c r="A107" s="27">
        <v>45</v>
      </c>
      <c r="B107" s="64" t="s">
        <v>121</v>
      </c>
      <c r="C107" s="64"/>
      <c r="D107" s="64"/>
      <c r="E107" s="63"/>
      <c r="F107" s="64"/>
      <c r="G107" s="80"/>
      <c r="H107" s="81"/>
      <c r="I107" s="80"/>
    </row>
    <row r="108" spans="1:9" ht="15.75">
      <c r="A108" s="32">
        <v>46</v>
      </c>
      <c r="B108" s="38" t="s">
        <v>122</v>
      </c>
      <c r="C108" s="38"/>
      <c r="D108" s="38"/>
      <c r="E108" s="39"/>
      <c r="F108" s="38"/>
      <c r="G108" s="40"/>
      <c r="H108" s="41"/>
      <c r="I108" s="40"/>
    </row>
    <row r="109" spans="1:9" ht="15.75">
      <c r="A109" s="32">
        <v>47</v>
      </c>
      <c r="B109" s="38" t="s">
        <v>123</v>
      </c>
      <c r="C109" s="38"/>
      <c r="D109" s="38"/>
      <c r="E109" s="39"/>
      <c r="F109" s="38"/>
      <c r="G109" s="40"/>
      <c r="H109" s="41"/>
      <c r="I109" s="40">
        <v>3200</v>
      </c>
    </row>
    <row r="110" spans="1:9" ht="15.75">
      <c r="A110" s="32">
        <v>48</v>
      </c>
      <c r="B110" s="38" t="s">
        <v>124</v>
      </c>
      <c r="C110" s="38"/>
      <c r="D110" s="38"/>
      <c r="E110" s="39"/>
      <c r="F110" s="38"/>
      <c r="G110" s="40"/>
      <c r="H110" s="41"/>
      <c r="I110" s="40"/>
    </row>
    <row r="111" spans="1:9" ht="15.75">
      <c r="A111" s="32">
        <v>49</v>
      </c>
      <c r="B111" s="38" t="s">
        <v>125</v>
      </c>
      <c r="C111" s="38"/>
      <c r="D111" s="38"/>
      <c r="E111" s="39"/>
      <c r="F111" s="38"/>
      <c r="G111" s="40">
        <v>25209</v>
      </c>
      <c r="H111" s="41"/>
      <c r="I111" s="40">
        <v>83</v>
      </c>
    </row>
    <row r="112" spans="1:9" ht="15.75">
      <c r="A112" s="32">
        <v>50</v>
      </c>
      <c r="B112" s="38" t="s">
        <v>126</v>
      </c>
      <c r="C112" s="38"/>
      <c r="D112" s="38"/>
      <c r="E112" s="39"/>
      <c r="F112" s="38"/>
      <c r="G112" s="40"/>
      <c r="H112" s="41"/>
      <c r="I112" s="40"/>
    </row>
    <row r="113" spans="1:9" ht="15.75">
      <c r="A113" s="32">
        <v>51</v>
      </c>
      <c r="B113" s="38" t="s">
        <v>127</v>
      </c>
      <c r="C113" s="38"/>
      <c r="D113" s="38"/>
      <c r="E113" s="39"/>
      <c r="F113" s="38"/>
      <c r="G113" s="40">
        <v>10000</v>
      </c>
      <c r="H113" s="41"/>
      <c r="I113" s="40"/>
    </row>
    <row r="114" spans="1:9" ht="15.75">
      <c r="A114" s="32">
        <v>52</v>
      </c>
      <c r="B114" s="38" t="s">
        <v>128</v>
      </c>
      <c r="C114" s="38"/>
      <c r="D114" s="38"/>
      <c r="E114" s="39"/>
      <c r="F114" s="38"/>
      <c r="G114" s="40"/>
      <c r="H114" s="41"/>
      <c r="I114" s="40"/>
    </row>
    <row r="115" spans="1:9" ht="15.75">
      <c r="A115" s="32">
        <v>53</v>
      </c>
      <c r="B115" s="33" t="s">
        <v>129</v>
      </c>
      <c r="C115" s="33"/>
      <c r="D115" s="33"/>
      <c r="E115" s="34"/>
      <c r="F115" s="33"/>
      <c r="G115" s="35">
        <v>8974</v>
      </c>
      <c r="H115" s="36"/>
      <c r="I115" s="35">
        <f>778+505+360+9+1363+45</f>
        <v>3060</v>
      </c>
    </row>
    <row r="116" spans="1:9" ht="15.75">
      <c r="A116" s="32">
        <v>54</v>
      </c>
      <c r="B116" s="33" t="s">
        <v>130</v>
      </c>
      <c r="C116" s="33"/>
      <c r="D116" s="33"/>
      <c r="E116" s="34"/>
      <c r="F116" s="33"/>
      <c r="G116" s="35"/>
      <c r="H116" s="36"/>
      <c r="I116" s="35"/>
    </row>
    <row r="117" spans="1:9" ht="16.5" thickBot="1">
      <c r="A117" s="78">
        <v>55</v>
      </c>
      <c r="B117" s="64" t="s">
        <v>131</v>
      </c>
      <c r="C117" s="64"/>
      <c r="D117" s="64"/>
      <c r="E117" s="63"/>
      <c r="F117" s="64"/>
      <c r="G117" s="80"/>
      <c r="H117" s="81"/>
      <c r="I117" s="80"/>
    </row>
    <row r="118" spans="1:9" ht="17.25" thickBot="1">
      <c r="A118" s="19">
        <v>56</v>
      </c>
      <c r="B118" s="92" t="s">
        <v>132</v>
      </c>
      <c r="C118" s="20"/>
      <c r="D118" s="20"/>
      <c r="E118" s="20"/>
      <c r="F118" s="20"/>
      <c r="G118" s="21">
        <v>16331</v>
      </c>
      <c r="H118" s="22"/>
      <c r="I118" s="21">
        <f>I120</f>
        <v>13372</v>
      </c>
    </row>
    <row r="119" spans="1:9" ht="16.5">
      <c r="A119" s="27">
        <v>57</v>
      </c>
      <c r="B119" s="83" t="s">
        <v>133</v>
      </c>
      <c r="C119" s="28"/>
      <c r="D119" s="84"/>
      <c r="E119" s="84"/>
      <c r="F119" s="84"/>
      <c r="G119" s="80"/>
      <c r="H119" s="85"/>
      <c r="I119" s="80"/>
    </row>
    <row r="120" spans="1:9" ht="16.5">
      <c r="A120" s="32">
        <v>58</v>
      </c>
      <c r="B120" s="50" t="s">
        <v>134</v>
      </c>
      <c r="C120" s="33"/>
      <c r="D120" s="86"/>
      <c r="E120" s="86"/>
      <c r="F120" s="86"/>
      <c r="G120" s="40">
        <v>16331</v>
      </c>
      <c r="H120" s="87"/>
      <c r="I120" s="40">
        <v>13372</v>
      </c>
    </row>
    <row r="121" spans="1:9" ht="17.25" thickBot="1">
      <c r="A121" s="37">
        <v>59</v>
      </c>
      <c r="B121" s="88" t="s">
        <v>135</v>
      </c>
      <c r="C121" s="38"/>
      <c r="D121" s="89"/>
      <c r="E121" s="89"/>
      <c r="F121" s="89"/>
      <c r="G121" s="40"/>
      <c r="H121" s="90"/>
      <c r="I121" s="40"/>
    </row>
    <row r="122" spans="1:9" ht="17.25" thickBot="1">
      <c r="A122" s="91">
        <v>60</v>
      </c>
      <c r="B122" s="262" t="s">
        <v>136</v>
      </c>
      <c r="C122" s="263"/>
      <c r="D122" s="263"/>
      <c r="E122" s="264" t="s">
        <v>137</v>
      </c>
      <c r="F122" s="265"/>
      <c r="G122" s="141">
        <v>188020</v>
      </c>
      <c r="H122" s="142"/>
      <c r="I122" s="141">
        <f>I118+I92+I77</f>
        <v>156958</v>
      </c>
    </row>
    <row r="123" spans="1:9" ht="16.5">
      <c r="A123" s="62"/>
      <c r="B123" s="98"/>
      <c r="C123" s="68"/>
      <c r="D123" s="68"/>
      <c r="E123" s="143"/>
      <c r="F123" s="143"/>
      <c r="G123" s="144"/>
      <c r="H123" s="145"/>
      <c r="I123" s="144"/>
    </row>
    <row r="124" spans="1:9" ht="17.25" thickBot="1">
      <c r="A124" s="269" t="s">
        <v>199</v>
      </c>
      <c r="B124" s="269"/>
      <c r="C124" s="269"/>
      <c r="D124" s="269"/>
      <c r="E124" s="269"/>
      <c r="F124" s="68"/>
      <c r="G124" s="146"/>
      <c r="H124" s="147"/>
      <c r="I124" s="146"/>
    </row>
    <row r="125" spans="1:9" ht="16.5">
      <c r="A125" s="98"/>
      <c r="B125" s="98"/>
      <c r="C125" s="98"/>
      <c r="D125" s="98"/>
      <c r="E125" s="68" t="s">
        <v>138</v>
      </c>
      <c r="F125" s="68"/>
      <c r="G125" s="5" t="s">
        <v>139</v>
      </c>
      <c r="H125" s="148"/>
      <c r="I125" s="5"/>
    </row>
    <row r="126" spans="1:9" ht="16.5">
      <c r="A126" s="98"/>
      <c r="B126" s="98"/>
      <c r="C126" s="98"/>
      <c r="D126" s="98"/>
      <c r="E126" s="68"/>
      <c r="F126" s="68"/>
      <c r="G126" s="5"/>
      <c r="H126" s="148"/>
      <c r="I126" s="5"/>
    </row>
    <row r="127" spans="1:9" ht="15.75">
      <c r="A127" s="4"/>
      <c r="B127" s="4"/>
      <c r="C127" s="4"/>
      <c r="D127" s="68"/>
      <c r="E127" s="68"/>
      <c r="F127" s="68"/>
      <c r="G127" s="5"/>
      <c r="H127" s="148"/>
      <c r="I127" s="5"/>
    </row>
    <row r="128" spans="1:9" ht="21">
      <c r="A128" s="270" t="s">
        <v>80</v>
      </c>
      <c r="B128" s="274"/>
      <c r="C128" s="271"/>
      <c r="D128" s="67"/>
      <c r="E128" s="67"/>
      <c r="F128" s="67"/>
      <c r="G128" s="9"/>
      <c r="H128" s="6"/>
      <c r="I128" s="9"/>
    </row>
    <row r="129" spans="1:9" ht="15.75">
      <c r="A129" s="68"/>
      <c r="B129" s="69" t="s">
        <v>81</v>
      </c>
      <c r="C129" s="70"/>
      <c r="D129" s="70"/>
      <c r="E129" s="70"/>
      <c r="F129" s="70"/>
      <c r="G129" s="9"/>
      <c r="H129" s="6"/>
      <c r="I129" s="9"/>
    </row>
    <row r="130" spans="1:9" ht="21">
      <c r="A130" s="270" t="s">
        <v>82</v>
      </c>
      <c r="B130" s="271"/>
      <c r="C130" s="67"/>
      <c r="D130" s="67"/>
      <c r="E130" s="67"/>
      <c r="F130" s="67"/>
      <c r="G130" s="9"/>
      <c r="H130" s="6"/>
      <c r="I130" s="9"/>
    </row>
    <row r="131" spans="1:9" ht="15.75">
      <c r="A131" s="68"/>
      <c r="B131" s="69" t="s">
        <v>83</v>
      </c>
      <c r="C131" s="69"/>
      <c r="D131" s="69"/>
      <c r="E131" s="69"/>
      <c r="F131" s="69"/>
      <c r="G131" s="9"/>
      <c r="H131" s="6"/>
      <c r="I131" s="9"/>
    </row>
    <row r="132" spans="1:9" ht="19.5">
      <c r="A132" s="71" t="s">
        <v>0</v>
      </c>
      <c r="B132" s="72"/>
      <c r="C132" s="3"/>
      <c r="D132" s="4"/>
      <c r="E132" s="4"/>
      <c r="F132" s="4"/>
      <c r="G132" s="5"/>
      <c r="H132" s="6"/>
      <c r="I132" s="7"/>
    </row>
    <row r="133" spans="1:9" ht="15.75">
      <c r="A133" s="4"/>
      <c r="B133" s="4" t="s">
        <v>140</v>
      </c>
      <c r="C133" s="4"/>
      <c r="D133" s="4"/>
      <c r="E133" s="4"/>
      <c r="F133" s="249"/>
      <c r="G133" s="272"/>
      <c r="H133" s="6"/>
      <c r="I133" s="9"/>
    </row>
    <row r="134" spans="1:9" ht="16.5" thickBot="1">
      <c r="A134" s="4"/>
      <c r="B134" s="4" t="s">
        <v>141</v>
      </c>
      <c r="C134" s="4"/>
      <c r="D134" s="68"/>
      <c r="E134" s="4"/>
      <c r="F134" s="4"/>
      <c r="G134" s="9"/>
      <c r="H134" s="6"/>
      <c r="I134" s="9"/>
    </row>
    <row r="135" spans="1:9" ht="54">
      <c r="A135" s="106" t="s">
        <v>2</v>
      </c>
      <c r="B135" s="12" t="s">
        <v>142</v>
      </c>
      <c r="C135" s="12"/>
      <c r="D135" s="12"/>
      <c r="E135" s="12"/>
      <c r="F135" s="12"/>
      <c r="G135" s="13" t="s">
        <v>4</v>
      </c>
      <c r="H135" s="149" t="s">
        <v>5</v>
      </c>
      <c r="I135" s="13" t="s">
        <v>6</v>
      </c>
    </row>
    <row r="136" spans="1:9" ht="15.75" thickBot="1">
      <c r="A136" s="15" t="s">
        <v>7</v>
      </c>
      <c r="B136" s="16" t="s">
        <v>8</v>
      </c>
      <c r="C136" s="16"/>
      <c r="D136" s="16"/>
      <c r="E136" s="16"/>
      <c r="F136" s="16"/>
      <c r="G136" s="17" t="s">
        <v>9</v>
      </c>
      <c r="H136" s="18" t="s">
        <v>10</v>
      </c>
      <c r="I136" s="150" t="s">
        <v>11</v>
      </c>
    </row>
    <row r="137" spans="1:9">
      <c r="A137" s="27">
        <v>1</v>
      </c>
      <c r="B137" s="151" t="s">
        <v>143</v>
      </c>
      <c r="C137" s="152"/>
      <c r="D137" s="152"/>
      <c r="E137" s="152"/>
      <c r="F137" s="152"/>
      <c r="G137" s="153">
        <v>122491</v>
      </c>
      <c r="H137" s="154"/>
      <c r="I137" s="155">
        <v>105251</v>
      </c>
    </row>
    <row r="138" spans="1:9" ht="15.75" thickBot="1">
      <c r="A138" s="55">
        <v>2</v>
      </c>
      <c r="B138" s="156" t="s">
        <v>144</v>
      </c>
      <c r="C138" s="157"/>
      <c r="D138" s="157"/>
      <c r="E138" s="157"/>
      <c r="F138" s="157"/>
      <c r="G138" s="158"/>
      <c r="H138" s="159"/>
      <c r="I138" s="158"/>
    </row>
    <row r="139" spans="1:9" ht="17.25" thickBot="1">
      <c r="A139" s="91">
        <v>3</v>
      </c>
      <c r="B139" s="140" t="s">
        <v>145</v>
      </c>
      <c r="C139" s="140"/>
      <c r="D139" s="140"/>
      <c r="E139" s="160"/>
      <c r="F139" s="140"/>
      <c r="G139" s="161">
        <v>122491</v>
      </c>
      <c r="H139" s="162"/>
      <c r="I139" s="163">
        <v>105251</v>
      </c>
    </row>
    <row r="140" spans="1:9" ht="15.75">
      <c r="A140" s="27">
        <v>4</v>
      </c>
      <c r="B140" s="151" t="s">
        <v>146</v>
      </c>
      <c r="C140" s="151"/>
      <c r="D140" s="151"/>
      <c r="E140" s="164"/>
      <c r="F140" s="151"/>
      <c r="G140" s="165"/>
      <c r="H140" s="166"/>
      <c r="I140" s="165"/>
    </row>
    <row r="141" spans="1:9" ht="16.5" thickBot="1">
      <c r="A141" s="55">
        <v>5</v>
      </c>
      <c r="B141" s="156" t="s">
        <v>147</v>
      </c>
      <c r="C141" s="156"/>
      <c r="D141" s="156"/>
      <c r="E141" s="167"/>
      <c r="F141" s="156"/>
      <c r="G141" s="168"/>
      <c r="H141" s="169"/>
      <c r="I141" s="168"/>
    </row>
    <row r="142" spans="1:9" ht="17.25" thickBot="1">
      <c r="A142" s="91">
        <v>6</v>
      </c>
      <c r="B142" s="140" t="s">
        <v>148</v>
      </c>
      <c r="C142" s="140"/>
      <c r="D142" s="140"/>
      <c r="E142" s="140"/>
      <c r="F142" s="140"/>
      <c r="G142" s="161"/>
      <c r="H142" s="162"/>
      <c r="I142" s="161"/>
    </row>
    <row r="143" spans="1:9" ht="17.25" thickBot="1">
      <c r="A143" s="91">
        <v>7</v>
      </c>
      <c r="B143" s="140" t="s">
        <v>149</v>
      </c>
      <c r="C143" s="140"/>
      <c r="D143" s="140"/>
      <c r="E143" s="160"/>
      <c r="F143" s="140"/>
      <c r="G143" s="161">
        <v>43518</v>
      </c>
      <c r="H143" s="162"/>
      <c r="I143" s="163">
        <v>43096</v>
      </c>
    </row>
    <row r="144" spans="1:9" ht="16.5" thickBot="1">
      <c r="A144" s="19">
        <v>8</v>
      </c>
      <c r="B144" s="170" t="s">
        <v>150</v>
      </c>
      <c r="C144" s="170"/>
      <c r="D144" s="170"/>
      <c r="E144" s="160"/>
      <c r="F144" s="170"/>
      <c r="G144" s="161">
        <v>4620</v>
      </c>
      <c r="H144" s="171"/>
      <c r="I144" s="161">
        <v>3383</v>
      </c>
    </row>
    <row r="145" spans="1:9" ht="15.75">
      <c r="A145" s="27">
        <v>9</v>
      </c>
      <c r="B145" s="151" t="s">
        <v>151</v>
      </c>
      <c r="C145" s="151"/>
      <c r="D145" s="151"/>
      <c r="E145" s="164"/>
      <c r="F145" s="151"/>
      <c r="G145" s="165">
        <v>94840</v>
      </c>
      <c r="H145" s="166"/>
      <c r="I145" s="165">
        <f>75148+18+19</f>
        <v>75185</v>
      </c>
    </row>
    <row r="146" spans="1:9" ht="15.75">
      <c r="A146" s="32">
        <v>10</v>
      </c>
      <c r="B146" s="172" t="s">
        <v>152</v>
      </c>
      <c r="C146" s="172"/>
      <c r="D146" s="172"/>
      <c r="E146" s="173"/>
      <c r="F146" s="172"/>
      <c r="G146" s="174">
        <v>10321</v>
      </c>
      <c r="H146" s="175"/>
      <c r="I146" s="174">
        <f>11214+141</f>
        <v>11355</v>
      </c>
    </row>
    <row r="147" spans="1:9" ht="15.75">
      <c r="A147" s="32">
        <v>11</v>
      </c>
      <c r="B147" s="172" t="s">
        <v>153</v>
      </c>
      <c r="C147" s="172"/>
      <c r="D147" s="172"/>
      <c r="E147" s="173"/>
      <c r="F147" s="172"/>
      <c r="G147" s="174">
        <v>1807</v>
      </c>
      <c r="H147" s="175"/>
      <c r="I147" s="174">
        <v>1655</v>
      </c>
    </row>
    <row r="148" spans="1:9" ht="15.75">
      <c r="A148" s="32">
        <v>12</v>
      </c>
      <c r="B148" s="172" t="s">
        <v>154</v>
      </c>
      <c r="C148" s="172"/>
      <c r="D148" s="172"/>
      <c r="E148" s="173"/>
      <c r="F148" s="172"/>
      <c r="G148" s="174"/>
      <c r="H148" s="175"/>
      <c r="I148" s="174"/>
    </row>
    <row r="149" spans="1:9" ht="16.5" thickBot="1">
      <c r="A149" s="55">
        <v>13</v>
      </c>
      <c r="B149" s="156" t="s">
        <v>155</v>
      </c>
      <c r="C149" s="156"/>
      <c r="D149" s="156"/>
      <c r="E149" s="167"/>
      <c r="F149" s="156"/>
      <c r="G149" s="168"/>
      <c r="H149" s="169"/>
      <c r="I149" s="168"/>
    </row>
    <row r="150" spans="1:9" ht="17.25" thickBot="1">
      <c r="A150" s="91">
        <v>14</v>
      </c>
      <c r="B150" s="140" t="s">
        <v>156</v>
      </c>
      <c r="C150" s="140"/>
      <c r="D150" s="176"/>
      <c r="E150" s="176"/>
      <c r="F150" s="140"/>
      <c r="G150" s="161">
        <v>106968</v>
      </c>
      <c r="H150" s="161">
        <v>0</v>
      </c>
      <c r="I150" s="161">
        <f>I145+I146+I147</f>
        <v>88195</v>
      </c>
    </row>
    <row r="151" spans="1:9" ht="15.75">
      <c r="A151" s="44">
        <v>15</v>
      </c>
      <c r="B151" s="177" t="s">
        <v>157</v>
      </c>
      <c r="C151" s="177"/>
      <c r="D151" s="178"/>
      <c r="E151" s="178"/>
      <c r="F151" s="177"/>
      <c r="G151" s="179">
        <v>36081</v>
      </c>
      <c r="H151" s="180"/>
      <c r="I151" s="179">
        <v>38266</v>
      </c>
    </row>
    <row r="152" spans="1:9" ht="15.75">
      <c r="A152" s="32">
        <v>16</v>
      </c>
      <c r="B152" s="172" t="s">
        <v>158</v>
      </c>
      <c r="C152" s="172"/>
      <c r="D152" s="181"/>
      <c r="E152" s="181"/>
      <c r="F152" s="172"/>
      <c r="G152" s="174">
        <v>692</v>
      </c>
      <c r="H152" s="175"/>
      <c r="I152" s="174">
        <v>689</v>
      </c>
    </row>
    <row r="153" spans="1:9" ht="16.5" thickBot="1">
      <c r="A153" s="55">
        <v>17</v>
      </c>
      <c r="B153" s="156" t="s">
        <v>159</v>
      </c>
      <c r="C153" s="156"/>
      <c r="D153" s="182"/>
      <c r="E153" s="182"/>
      <c r="F153" s="156"/>
      <c r="G153" s="168">
        <v>10442</v>
      </c>
      <c r="H153" s="169"/>
      <c r="I153" s="168">
        <v>11073</v>
      </c>
    </row>
    <row r="154" spans="1:9" ht="17.25" thickBot="1">
      <c r="A154" s="91">
        <v>18</v>
      </c>
      <c r="B154" s="140" t="s">
        <v>160</v>
      </c>
      <c r="C154" s="140"/>
      <c r="D154" s="160"/>
      <c r="E154" s="160"/>
      <c r="F154" s="140"/>
      <c r="G154" s="161">
        <v>47215</v>
      </c>
      <c r="H154" s="161">
        <v>0</v>
      </c>
      <c r="I154" s="161">
        <f>I151+I152+I153</f>
        <v>50028</v>
      </c>
    </row>
    <row r="155" spans="1:9" ht="17.25" thickBot="1">
      <c r="A155" s="91">
        <v>19</v>
      </c>
      <c r="B155" s="140" t="s">
        <v>161</v>
      </c>
      <c r="C155" s="140"/>
      <c r="D155" s="140"/>
      <c r="E155" s="140"/>
      <c r="F155" s="140"/>
      <c r="G155" s="161">
        <v>3490</v>
      </c>
      <c r="H155" s="162"/>
      <c r="I155" s="161">
        <v>5597</v>
      </c>
    </row>
    <row r="156" spans="1:9" ht="16.5">
      <c r="A156" s="183">
        <v>20</v>
      </c>
      <c r="B156" s="184" t="s">
        <v>162</v>
      </c>
      <c r="C156" s="184"/>
      <c r="D156" s="185"/>
      <c r="E156" s="186"/>
      <c r="F156" s="184"/>
      <c r="G156" s="165">
        <v>5071</v>
      </c>
      <c r="H156" s="187"/>
      <c r="I156" s="165">
        <f>2505-1290+2651+5</f>
        <v>3871</v>
      </c>
    </row>
    <row r="157" spans="1:9" ht="17.25" thickBot="1">
      <c r="A157" s="188">
        <v>21</v>
      </c>
      <c r="B157" s="189" t="s">
        <v>163</v>
      </c>
      <c r="C157" s="189"/>
      <c r="D157" s="189"/>
      <c r="E157" s="189"/>
      <c r="F157" s="189"/>
      <c r="G157" s="168">
        <v>3104</v>
      </c>
      <c r="H157" s="190"/>
      <c r="I157" s="168">
        <v>2651</v>
      </c>
    </row>
    <row r="158" spans="1:9" ht="17.25" thickBot="1">
      <c r="A158" s="191">
        <v>22</v>
      </c>
      <c r="B158" s="192" t="s">
        <v>164</v>
      </c>
      <c r="C158" s="192"/>
      <c r="D158" s="273" t="s">
        <v>165</v>
      </c>
      <c r="E158" s="273"/>
      <c r="F158" s="273"/>
      <c r="G158" s="193">
        <v>3265</v>
      </c>
      <c r="H158" s="193">
        <v>0</v>
      </c>
      <c r="I158" s="193">
        <f>I139+I143-I150-I154-I155-I156</f>
        <v>656</v>
      </c>
    </row>
    <row r="159" spans="1:9" ht="16.5">
      <c r="A159" s="195"/>
      <c r="B159" s="196"/>
      <c r="C159" s="196"/>
      <c r="D159" s="197"/>
      <c r="E159" s="197"/>
      <c r="F159" s="197"/>
      <c r="G159" s="198"/>
      <c r="H159" s="199"/>
      <c r="I159" s="198"/>
    </row>
    <row r="160" spans="1:9" ht="17.25" thickBot="1">
      <c r="A160" s="200"/>
      <c r="B160" s="201"/>
      <c r="C160" s="201"/>
      <c r="D160" s="202"/>
      <c r="E160" s="202"/>
      <c r="F160" s="202"/>
      <c r="G160" s="203"/>
      <c r="H160" s="204"/>
      <c r="I160" s="203"/>
    </row>
    <row r="161" spans="1:9" ht="15.75">
      <c r="A161" s="27">
        <v>23</v>
      </c>
      <c r="B161" s="205" t="s">
        <v>166</v>
      </c>
      <c r="C161" s="151"/>
      <c r="D161" s="206"/>
      <c r="E161" s="206"/>
      <c r="F161" s="207"/>
      <c r="G161" s="165"/>
      <c r="H161" s="208"/>
      <c r="I161" s="165"/>
    </row>
    <row r="162" spans="1:9" ht="15.75">
      <c r="A162" s="32">
        <v>24</v>
      </c>
      <c r="B162" s="209" t="s">
        <v>167</v>
      </c>
      <c r="C162" s="210"/>
      <c r="D162" s="211"/>
      <c r="E162" s="211"/>
      <c r="F162" s="212"/>
      <c r="G162" s="174"/>
      <c r="H162" s="213"/>
      <c r="I162" s="174"/>
    </row>
    <row r="163" spans="1:9" ht="15.75">
      <c r="A163" s="32">
        <v>25</v>
      </c>
      <c r="B163" s="214" t="s">
        <v>168</v>
      </c>
      <c r="C163" s="172"/>
      <c r="D163" s="215"/>
      <c r="E163" s="215"/>
      <c r="F163" s="216"/>
      <c r="G163" s="174"/>
      <c r="H163" s="213"/>
      <c r="I163" s="174"/>
    </row>
    <row r="164" spans="1:9" ht="15.75">
      <c r="A164" s="32">
        <v>26</v>
      </c>
      <c r="B164" s="209" t="s">
        <v>167</v>
      </c>
      <c r="C164" s="210"/>
      <c r="D164" s="211"/>
      <c r="E164" s="211"/>
      <c r="F164" s="212"/>
      <c r="G164" s="174"/>
      <c r="H164" s="213"/>
      <c r="I164" s="174"/>
    </row>
    <row r="165" spans="1:9" ht="15.75">
      <c r="A165" s="32">
        <v>27</v>
      </c>
      <c r="B165" s="214" t="s">
        <v>169</v>
      </c>
      <c r="C165" s="172"/>
      <c r="D165" s="215"/>
      <c r="E165" s="215"/>
      <c r="F165" s="216"/>
      <c r="G165" s="174"/>
      <c r="H165" s="213"/>
      <c r="I165" s="174"/>
    </row>
    <row r="166" spans="1:9" ht="15.75">
      <c r="A166" s="32">
        <v>28</v>
      </c>
      <c r="B166" s="214" t="s">
        <v>167</v>
      </c>
      <c r="C166" s="172"/>
      <c r="D166" s="215"/>
      <c r="E166" s="215"/>
      <c r="F166" s="216"/>
      <c r="G166" s="174"/>
      <c r="H166" s="213"/>
      <c r="I166" s="174"/>
    </row>
    <row r="167" spans="1:9" ht="15.75">
      <c r="A167" s="32">
        <v>29</v>
      </c>
      <c r="B167" s="209" t="s">
        <v>170</v>
      </c>
      <c r="C167" s="210"/>
      <c r="D167" s="211"/>
      <c r="E167" s="211"/>
      <c r="F167" s="212"/>
      <c r="G167" s="174">
        <v>150</v>
      </c>
      <c r="H167" s="213"/>
      <c r="I167" s="217">
        <v>88</v>
      </c>
    </row>
    <row r="168" spans="1:9" ht="15.75">
      <c r="A168" s="32">
        <v>30</v>
      </c>
      <c r="B168" s="214" t="s">
        <v>167</v>
      </c>
      <c r="C168" s="172"/>
      <c r="D168" s="215"/>
      <c r="E168" s="215"/>
      <c r="F168" s="216"/>
      <c r="G168" s="174"/>
      <c r="H168" s="213"/>
      <c r="I168" s="174"/>
    </row>
    <row r="169" spans="1:9" ht="15.75">
      <c r="A169" s="32">
        <v>31</v>
      </c>
      <c r="B169" s="209" t="s">
        <v>171</v>
      </c>
      <c r="C169" s="210"/>
      <c r="D169" s="211"/>
      <c r="E169" s="211"/>
      <c r="F169" s="212"/>
      <c r="G169" s="174"/>
      <c r="H169" s="213"/>
      <c r="I169" s="217"/>
    </row>
    <row r="170" spans="1:9" ht="16.5" thickBot="1">
      <c r="A170" s="55">
        <v>32</v>
      </c>
      <c r="B170" s="218" t="s">
        <v>172</v>
      </c>
      <c r="C170" s="156"/>
      <c r="D170" s="219"/>
      <c r="E170" s="219"/>
      <c r="F170" s="220"/>
      <c r="G170" s="168"/>
      <c r="H170" s="221"/>
      <c r="I170" s="168"/>
    </row>
    <row r="171" spans="1:9" ht="17.25" thickBot="1">
      <c r="A171" s="222">
        <v>33</v>
      </c>
      <c r="B171" s="223" t="s">
        <v>173</v>
      </c>
      <c r="C171" s="224"/>
      <c r="D171" s="225"/>
      <c r="E171" s="224"/>
      <c r="F171" s="224"/>
      <c r="G171" s="226">
        <v>150</v>
      </c>
      <c r="H171" s="227"/>
      <c r="I171" s="226">
        <v>88</v>
      </c>
    </row>
    <row r="172" spans="1:9" ht="15.75">
      <c r="A172" s="27">
        <v>34</v>
      </c>
      <c r="B172" s="151" t="s">
        <v>174</v>
      </c>
      <c r="C172" s="151"/>
      <c r="D172" s="164"/>
      <c r="E172" s="151"/>
      <c r="F172" s="151"/>
      <c r="G172" s="165"/>
      <c r="H172" s="166"/>
      <c r="I172" s="165"/>
    </row>
    <row r="173" spans="1:9" ht="15.75">
      <c r="A173" s="27">
        <v>35</v>
      </c>
      <c r="B173" s="151" t="s">
        <v>175</v>
      </c>
      <c r="C173" s="151"/>
      <c r="D173" s="164"/>
      <c r="E173" s="151"/>
      <c r="F173" s="151"/>
      <c r="G173" s="165"/>
      <c r="H173" s="166"/>
      <c r="I173" s="165"/>
    </row>
    <row r="174" spans="1:9" ht="15.75">
      <c r="A174" s="27">
        <v>36</v>
      </c>
      <c r="B174" s="151" t="s">
        <v>176</v>
      </c>
      <c r="C174" s="151"/>
      <c r="D174" s="164"/>
      <c r="E174" s="151"/>
      <c r="F174" s="151"/>
      <c r="G174" s="165">
        <v>149</v>
      </c>
      <c r="H174" s="166"/>
      <c r="I174" s="165">
        <v>412</v>
      </c>
    </row>
    <row r="175" spans="1:9" ht="15.75">
      <c r="A175" s="27">
        <v>37</v>
      </c>
      <c r="B175" s="151" t="s">
        <v>175</v>
      </c>
      <c r="C175" s="151"/>
      <c r="D175" s="164"/>
      <c r="E175" s="151"/>
      <c r="F175" s="151"/>
      <c r="G175" s="165"/>
      <c r="H175" s="166"/>
      <c r="I175" s="165"/>
    </row>
    <row r="176" spans="1:9" ht="15.75">
      <c r="A176" s="27">
        <v>38</v>
      </c>
      <c r="B176" s="151" t="s">
        <v>177</v>
      </c>
      <c r="C176" s="151"/>
      <c r="D176" s="164"/>
      <c r="E176" s="151"/>
      <c r="F176" s="151"/>
      <c r="G176" s="165"/>
      <c r="H176" s="166"/>
      <c r="I176" s="165"/>
    </row>
    <row r="177" spans="1:9" ht="15.75">
      <c r="A177" s="27">
        <v>39</v>
      </c>
      <c r="B177" s="151" t="s">
        <v>178</v>
      </c>
      <c r="C177" s="151"/>
      <c r="D177" s="164"/>
      <c r="E177" s="151"/>
      <c r="F177" s="151"/>
      <c r="G177" s="165"/>
      <c r="H177" s="166"/>
      <c r="I177" s="165"/>
    </row>
    <row r="178" spans="1:9" ht="16.5" thickBot="1">
      <c r="A178" s="78">
        <v>40</v>
      </c>
      <c r="B178" s="210" t="s">
        <v>172</v>
      </c>
      <c r="C178" s="210"/>
      <c r="D178" s="228"/>
      <c r="E178" s="210"/>
      <c r="F178" s="210"/>
      <c r="G178" s="229"/>
      <c r="H178" s="230"/>
      <c r="I178" s="229"/>
    </row>
    <row r="179" spans="1:9" ht="17.25" thickBot="1">
      <c r="A179" s="91">
        <v>41</v>
      </c>
      <c r="B179" s="140" t="s">
        <v>179</v>
      </c>
      <c r="C179" s="170"/>
      <c r="D179" s="160"/>
      <c r="E179" s="170"/>
      <c r="F179" s="170"/>
      <c r="G179" s="161">
        <v>149</v>
      </c>
      <c r="H179" s="162"/>
      <c r="I179" s="161">
        <v>412</v>
      </c>
    </row>
    <row r="180" spans="1:9" ht="17.25" thickBot="1">
      <c r="A180" s="191">
        <v>42</v>
      </c>
      <c r="B180" s="192" t="s">
        <v>180</v>
      </c>
      <c r="C180" s="192"/>
      <c r="D180" s="231"/>
      <c r="E180" s="278" t="s">
        <v>181</v>
      </c>
      <c r="F180" s="279"/>
      <c r="G180" s="193">
        <v>1</v>
      </c>
      <c r="H180" s="193">
        <v>0</v>
      </c>
      <c r="I180" s="193">
        <f>I167-I174</f>
        <v>-324</v>
      </c>
    </row>
    <row r="181" spans="1:9" ht="17.25" thickBot="1">
      <c r="A181" s="191">
        <v>43</v>
      </c>
      <c r="B181" s="192" t="s">
        <v>182</v>
      </c>
      <c r="C181" s="192"/>
      <c r="D181" s="192"/>
      <c r="E181" s="231"/>
      <c r="F181" s="232" t="s">
        <v>183</v>
      </c>
      <c r="G181" s="193">
        <v>3266</v>
      </c>
      <c r="H181" s="193">
        <v>0</v>
      </c>
      <c r="I181" s="193">
        <f>I158+I180</f>
        <v>332</v>
      </c>
    </row>
    <row r="182" spans="1:9" ht="17.25" thickBot="1">
      <c r="A182" s="91">
        <v>44</v>
      </c>
      <c r="B182" s="140" t="s">
        <v>184</v>
      </c>
      <c r="C182" s="170"/>
      <c r="D182" s="170"/>
      <c r="E182" s="170"/>
      <c r="F182" s="233"/>
      <c r="G182" s="161"/>
      <c r="H182" s="234"/>
      <c r="I182" s="163"/>
    </row>
    <row r="183" spans="1:9" ht="17.25" thickBot="1">
      <c r="A183" s="91">
        <v>45</v>
      </c>
      <c r="B183" s="140" t="s">
        <v>185</v>
      </c>
      <c r="C183" s="170"/>
      <c r="D183" s="170"/>
      <c r="E183" s="170"/>
      <c r="F183" s="233"/>
      <c r="G183" s="161"/>
      <c r="H183" s="234"/>
      <c r="I183" s="161"/>
    </row>
    <row r="184" spans="1:9" ht="17.25" thickBot="1">
      <c r="A184" s="191">
        <v>46</v>
      </c>
      <c r="B184" s="192" t="s">
        <v>186</v>
      </c>
      <c r="C184" s="192"/>
      <c r="D184" s="278" t="s">
        <v>187</v>
      </c>
      <c r="E184" s="279"/>
      <c r="F184" s="280"/>
      <c r="G184" s="193"/>
      <c r="H184" s="194"/>
      <c r="I184" s="193"/>
    </row>
    <row r="185" spans="1:9" ht="17.25" thickBot="1">
      <c r="A185" s="191">
        <v>47</v>
      </c>
      <c r="B185" s="192" t="s">
        <v>188</v>
      </c>
      <c r="C185" s="192"/>
      <c r="D185" s="231"/>
      <c r="E185" s="231"/>
      <c r="F185" s="232" t="s">
        <v>189</v>
      </c>
      <c r="G185" s="193">
        <v>3266</v>
      </c>
      <c r="H185" s="194"/>
      <c r="I185" s="193">
        <v>332</v>
      </c>
    </row>
    <row r="186" spans="1:9" ht="17.25" thickBot="1">
      <c r="A186" s="235">
        <v>48</v>
      </c>
      <c r="B186" s="98" t="s">
        <v>190</v>
      </c>
      <c r="C186" s="210"/>
      <c r="D186" s="210"/>
      <c r="E186" s="210"/>
      <c r="F186" s="210"/>
      <c r="G186" s="229">
        <v>329</v>
      </c>
      <c r="H186" s="236"/>
      <c r="I186" s="229">
        <v>195</v>
      </c>
    </row>
    <row r="187" spans="1:9" ht="17.25" thickBot="1">
      <c r="A187" s="191">
        <v>49</v>
      </c>
      <c r="B187" s="192" t="s">
        <v>191</v>
      </c>
      <c r="C187" s="192"/>
      <c r="D187" s="278" t="s">
        <v>192</v>
      </c>
      <c r="E187" s="279"/>
      <c r="F187" s="280"/>
      <c r="G187" s="193">
        <v>2937</v>
      </c>
      <c r="H187" s="194"/>
      <c r="I187" s="193">
        <f>I185-I186</f>
        <v>137</v>
      </c>
    </row>
    <row r="188" spans="1:9" ht="15.75">
      <c r="A188" s="78">
        <v>50</v>
      </c>
      <c r="B188" s="210" t="s">
        <v>193</v>
      </c>
      <c r="C188" s="210"/>
      <c r="D188" s="237"/>
      <c r="E188" s="143"/>
      <c r="F188" s="143"/>
      <c r="G188" s="229"/>
      <c r="H188" s="230"/>
      <c r="I188" s="229"/>
    </row>
    <row r="189" spans="1:9" ht="16.5" thickBot="1">
      <c r="A189" s="37">
        <v>51</v>
      </c>
      <c r="B189" s="238" t="s">
        <v>194</v>
      </c>
      <c r="C189" s="238"/>
      <c r="D189" s="239"/>
      <c r="E189" s="240"/>
      <c r="F189" s="240"/>
      <c r="G189" s="241"/>
      <c r="H189" s="242"/>
      <c r="I189" s="241"/>
    </row>
    <row r="190" spans="1:9" ht="17.25" thickBot="1">
      <c r="A190" s="191">
        <v>52</v>
      </c>
      <c r="B190" s="192" t="s">
        <v>195</v>
      </c>
      <c r="C190" s="192"/>
      <c r="D190" s="192"/>
      <c r="E190" s="281" t="s">
        <v>196</v>
      </c>
      <c r="F190" s="282"/>
      <c r="G190" s="193">
        <v>2937</v>
      </c>
      <c r="H190" s="194"/>
      <c r="I190" s="193">
        <v>137</v>
      </c>
    </row>
    <row r="191" spans="1:9" ht="16.5">
      <c r="A191" s="243"/>
      <c r="B191" s="98"/>
      <c r="C191" s="98"/>
      <c r="D191" s="98"/>
      <c r="E191" s="98"/>
      <c r="F191" s="98"/>
      <c r="G191" s="144"/>
      <c r="H191" s="145"/>
      <c r="I191" s="144"/>
    </row>
    <row r="192" spans="1:9" ht="17.25" thickBot="1">
      <c r="A192" s="269" t="s">
        <v>198</v>
      </c>
      <c r="B192" s="269"/>
      <c r="C192" s="269"/>
      <c r="D192" s="269"/>
      <c r="E192" s="269"/>
      <c r="F192" s="210"/>
      <c r="G192" s="146"/>
      <c r="H192" s="147"/>
      <c r="I192" s="146"/>
    </row>
  </sheetData>
  <mergeCells count="33">
    <mergeCell ref="A192:E192"/>
    <mergeCell ref="E180:F180"/>
    <mergeCell ref="D184:F184"/>
    <mergeCell ref="D187:F187"/>
    <mergeCell ref="E190:F190"/>
    <mergeCell ref="A124:E124"/>
    <mergeCell ref="A130:B130"/>
    <mergeCell ref="F133:G133"/>
    <mergeCell ref="D48:F48"/>
    <mergeCell ref="D158:F158"/>
    <mergeCell ref="A68:C68"/>
    <mergeCell ref="A70:B70"/>
    <mergeCell ref="A73:C73"/>
    <mergeCell ref="D73:F73"/>
    <mergeCell ref="C77:F77"/>
    <mergeCell ref="A128:C128"/>
    <mergeCell ref="E92:F92"/>
    <mergeCell ref="B122:D122"/>
    <mergeCell ref="E122:F122"/>
    <mergeCell ref="D15:F15"/>
    <mergeCell ref="C32:F32"/>
    <mergeCell ref="C33:F33"/>
    <mergeCell ref="C40:F40"/>
    <mergeCell ref="B61:D61"/>
    <mergeCell ref="E61:F61"/>
    <mergeCell ref="A63:E63"/>
    <mergeCell ref="D54:F54"/>
    <mergeCell ref="A2:C2"/>
    <mergeCell ref="D2:F2"/>
    <mergeCell ref="B4:F4"/>
    <mergeCell ref="B5:F5"/>
    <mergeCell ref="D7:F7"/>
    <mergeCell ref="D6:F6"/>
  </mergeCells>
  <phoneticPr fontId="0" type="noConversion"/>
  <pageMargins left="0.7" right="0.7" top="0.75" bottom="0.75" header="0.3" footer="0.3"/>
  <pageSetup paperSize="9" scale="66" orientation="portrait" horizontalDpi="300" verticalDpi="300" r:id="rId1"/>
  <rowBreaks count="1" manualBreakCount="1"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Gréti</dc:creator>
  <cp:lastModifiedBy>simoncs</cp:lastModifiedBy>
  <cp:lastPrinted>2015-05-19T07:19:21Z</cp:lastPrinted>
  <dcterms:created xsi:type="dcterms:W3CDTF">2014-02-06T09:02:10Z</dcterms:created>
  <dcterms:modified xsi:type="dcterms:W3CDTF">2015-05-19T07:19:37Z</dcterms:modified>
</cp:coreProperties>
</file>